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U:\USERS\Fundraising\Pie Drive\"/>
    </mc:Choice>
  </mc:AlternateContent>
  <xr:revisionPtr revIDLastSave="0" documentId="8_{DAF96BBD-EE5A-48A4-A6A8-012871C34D1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Order Form" sheetId="1" r:id="rId1"/>
    <sheet name="Production Form" sheetId="2" r:id="rId2"/>
  </sheets>
  <definedNames>
    <definedName name="_xlnm.Print_Area" localSheetId="1">'Production Form'!$A$1:$C$50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B47" i="2"/>
  <c r="G32" i="2"/>
  <c r="E32" i="2"/>
  <c r="B37" i="2" s="1"/>
  <c r="G37" i="2"/>
  <c r="G36" i="2"/>
  <c r="G33" i="2"/>
  <c r="G34" i="2"/>
  <c r="G31" i="2"/>
  <c r="G29" i="2"/>
  <c r="G28" i="2"/>
  <c r="G19" i="2"/>
  <c r="G20" i="2"/>
  <c r="G21" i="2"/>
  <c r="G22" i="2"/>
  <c r="G23" i="2"/>
  <c r="G24" i="2"/>
  <c r="G25" i="2"/>
  <c r="G26" i="2"/>
  <c r="G18" i="2"/>
  <c r="B38" i="2"/>
  <c r="B26" i="2"/>
  <c r="DD31" i="2"/>
  <c r="E31" i="2" s="1"/>
  <c r="B33" i="2" s="1"/>
  <c r="DD33" i="2"/>
  <c r="E33" i="2" s="1"/>
  <c r="B35" i="2" s="1"/>
  <c r="DD34" i="2"/>
  <c r="E34" i="2" s="1"/>
  <c r="B40" i="2" s="1"/>
  <c r="DD36" i="2"/>
  <c r="E36" i="2" s="1"/>
  <c r="DD18" i="2"/>
  <c r="E18" i="2" s="1"/>
  <c r="B18" i="2" s="1"/>
  <c r="DD19" i="2"/>
  <c r="E19" i="2"/>
  <c r="B19" i="2" s="1"/>
  <c r="DD20" i="2"/>
  <c r="DD21" i="2"/>
  <c r="E21" i="2" s="1"/>
  <c r="B21" i="2" s="1"/>
  <c r="DD22" i="2"/>
  <c r="E22" i="2" s="1"/>
  <c r="B22" i="2" s="1"/>
  <c r="DD23" i="2"/>
  <c r="E23" i="2" s="1"/>
  <c r="B23" i="2" s="1"/>
  <c r="DD24" i="2"/>
  <c r="E24" i="2" s="1"/>
  <c r="B24" i="2" s="1"/>
  <c r="DD25" i="2"/>
  <c r="E25" i="2"/>
  <c r="B25" i="2" s="1"/>
  <c r="DD26" i="2"/>
  <c r="E26" i="2" s="1"/>
  <c r="DD37" i="2"/>
  <c r="E37" i="2" s="1"/>
  <c r="B27" i="2" s="1"/>
  <c r="DD28" i="2"/>
  <c r="E28" i="2" s="1"/>
  <c r="B29" i="2" s="1"/>
  <c r="DD2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E29" i="2"/>
  <c r="B30" i="2" s="1"/>
  <c r="L38" i="2" l="1"/>
  <c r="B50" i="2"/>
  <c r="B42" i="2"/>
  <c r="DC38" i="2"/>
  <c r="CI38" i="2"/>
  <c r="CA38" i="2"/>
  <c r="BO38" i="2"/>
  <c r="BC38" i="2"/>
  <c r="AU38" i="2"/>
  <c r="AI38" i="2"/>
  <c r="W38" i="2"/>
  <c r="K38" i="2"/>
  <c r="B41" i="2"/>
  <c r="DB38" i="2"/>
  <c r="CX38" i="2"/>
  <c r="CT38" i="2"/>
  <c r="CP38" i="2"/>
  <c r="CL38" i="2"/>
  <c r="CH38" i="2"/>
  <c r="CD38" i="2"/>
  <c r="BZ38" i="2"/>
  <c r="BV38" i="2"/>
  <c r="BR38" i="2"/>
  <c r="BN38" i="2"/>
  <c r="BJ38" i="2"/>
  <c r="BF38" i="2"/>
  <c r="BB38" i="2"/>
  <c r="AX38" i="2"/>
  <c r="AT38" i="2"/>
  <c r="AP38" i="2"/>
  <c r="AL38" i="2"/>
  <c r="AH38" i="2"/>
  <c r="AD38" i="2"/>
  <c r="Z38" i="2"/>
  <c r="V38" i="2"/>
  <c r="R38" i="2"/>
  <c r="N38" i="2"/>
  <c r="J38" i="2"/>
  <c r="CY38" i="2"/>
  <c r="CQ38" i="2"/>
  <c r="CE38" i="2"/>
  <c r="BS38" i="2"/>
  <c r="BG38" i="2"/>
  <c r="AQ38" i="2"/>
  <c r="AE38" i="2"/>
  <c r="O38" i="2"/>
  <c r="B34" i="2"/>
  <c r="DA38" i="2"/>
  <c r="CW38" i="2"/>
  <c r="CS38" i="2"/>
  <c r="CO38" i="2"/>
  <c r="CK38" i="2"/>
  <c r="CG38" i="2"/>
  <c r="CC38" i="2"/>
  <c r="BY38" i="2"/>
  <c r="BU38" i="2"/>
  <c r="BQ38" i="2"/>
  <c r="BM38" i="2"/>
  <c r="BI38" i="2"/>
  <c r="BE38" i="2"/>
  <c r="BA38" i="2"/>
  <c r="AW38" i="2"/>
  <c r="AS38" i="2"/>
  <c r="AO38" i="2"/>
  <c r="AK38" i="2"/>
  <c r="AG38" i="2"/>
  <c r="AC38" i="2"/>
  <c r="Y38" i="2"/>
  <c r="U38" i="2"/>
  <c r="Q38" i="2"/>
  <c r="M38" i="2"/>
  <c r="I38" i="2"/>
  <c r="CU38" i="2"/>
  <c r="CM38" i="2"/>
  <c r="BW38" i="2"/>
  <c r="BK38" i="2"/>
  <c r="AY38" i="2"/>
  <c r="AM38" i="2"/>
  <c r="AA38" i="2"/>
  <c r="S38" i="2"/>
  <c r="B36" i="2"/>
  <c r="H38" i="2"/>
  <c r="CZ38" i="2"/>
  <c r="CV38" i="2"/>
  <c r="CR38" i="2"/>
  <c r="CN38" i="2"/>
  <c r="CJ38" i="2"/>
  <c r="CF38" i="2"/>
  <c r="CB38" i="2"/>
  <c r="BX38" i="2"/>
  <c r="BT38" i="2"/>
  <c r="BP38" i="2"/>
  <c r="BL38" i="2"/>
  <c r="BH38" i="2"/>
  <c r="BD38" i="2"/>
  <c r="AZ38" i="2"/>
  <c r="AV38" i="2"/>
  <c r="AR38" i="2"/>
  <c r="AN38" i="2"/>
  <c r="AJ38" i="2"/>
  <c r="AF38" i="2"/>
  <c r="AB38" i="2"/>
  <c r="X38" i="2"/>
  <c r="T38" i="2"/>
  <c r="P38" i="2"/>
  <c r="DD38" i="2"/>
  <c r="DD39" i="2"/>
  <c r="B39" i="2"/>
  <c r="C30" i="2"/>
  <c r="B48" i="2"/>
  <c r="B49" i="2"/>
  <c r="B46" i="2"/>
  <c r="C29" i="2"/>
  <c r="E20" i="2"/>
  <c r="B20" i="2" s="1"/>
  <c r="B54" i="2" l="1"/>
</calcChain>
</file>

<file path=xl/sharedStrings.xml><?xml version="1.0" encoding="utf-8"?>
<sst xmlns="http://schemas.openxmlformats.org/spreadsheetml/2006/main" count="126" uniqueCount="107">
  <si>
    <t>Rolling Pin Pie &amp; Cake Shop</t>
  </si>
  <si>
    <t>Ocean Grove</t>
  </si>
  <si>
    <t>12 Park Lane Ocean Grove</t>
  </si>
  <si>
    <t xml:space="preserve">       </t>
  </si>
  <si>
    <t>17 Marine Pde Ocean Grove</t>
  </si>
  <si>
    <t>Queenscliff</t>
  </si>
  <si>
    <t>40 Hesse St Queenscliff</t>
  </si>
  <si>
    <t>Leopold</t>
  </si>
  <si>
    <t>670 Bellarine Hwy Leopold</t>
  </si>
  <si>
    <t>www.rollingpin.com.au</t>
  </si>
  <si>
    <t>TOTAL ORDER FORM 
QUANTITY/COST</t>
  </si>
  <si>
    <t>FAMILY SIZE PIES</t>
  </si>
  <si>
    <t>PRICE 
(each)</t>
  </si>
  <si>
    <t>QUANTITY</t>
  </si>
  <si>
    <r>
      <rPr>
        <sz val="12"/>
        <rFont val="Calibri"/>
        <family val="2"/>
        <scheme val="minor"/>
      </rPr>
      <t>CHICKEN &amp; VEGETABLE PIE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Poached chicken breast and seasonal vegetables</t>
    </r>
  </si>
  <si>
    <r>
      <t xml:space="preserve">FAMILY SPINACH &amp; RICOTTA QUICHE </t>
    </r>
    <r>
      <rPr>
        <b/>
        <sz val="12"/>
        <rFont val="Calibri"/>
        <family val="2"/>
        <scheme val="minor"/>
      </rPr>
      <t>(V)</t>
    </r>
  </si>
  <si>
    <t>FAMILY QUICHE LORRAINE</t>
  </si>
  <si>
    <t>12 PACKS - PARTY SIZE</t>
  </si>
  <si>
    <t>12 PACK PARTY PIES</t>
  </si>
  <si>
    <t>12 PACK PARTY SAUSAGE ROLLS</t>
  </si>
  <si>
    <t>PACKET OF 4 - LUNCH SIZE PIES</t>
  </si>
  <si>
    <t>DESSERTS</t>
  </si>
  <si>
    <t>TOTAL COST (PER FAMILY ORDER)</t>
  </si>
  <si>
    <t>$</t>
  </si>
  <si>
    <t>(V) Vegetarian (VG) Vegan</t>
  </si>
  <si>
    <t>Production Date:</t>
  </si>
  <si>
    <t>Delivery Date: Thurs 20th July</t>
  </si>
  <si>
    <t>School Contact Person: Kelley</t>
  </si>
  <si>
    <t xml:space="preserve">School Contact Number: </t>
  </si>
  <si>
    <t>Production No</t>
  </si>
  <si>
    <t>PRICE</t>
  </si>
  <si>
    <t xml:space="preserve">PLAIN STEAK
                                  </t>
  </si>
  <si>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 PLAIN STEAK                     </t>
    </r>
  </si>
  <si>
    <t xml:space="preserve">JUMBO CHUNKY
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</si>
  <si>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 JUMBO CHUNKY BEEF</t>
    </r>
  </si>
  <si>
    <t xml:space="preserve">SUPER SPUD 
</t>
  </si>
  <si>
    <r>
      <rPr>
        <b/>
        <sz val="11"/>
        <rFont val="Calibri"/>
        <family val="2"/>
        <scheme val="minor"/>
      </rPr>
      <t xml:space="preserve">3.  </t>
    </r>
    <r>
      <rPr>
        <sz val="11"/>
        <rFont val="Calibri"/>
        <family val="2"/>
        <scheme val="minor"/>
      </rPr>
      <t xml:space="preserve">SUPER SPUD </t>
    </r>
  </si>
  <si>
    <t>CHICKEN &amp; VEGETABLE PIE</t>
  </si>
  <si>
    <r>
      <rPr>
        <b/>
        <sz val="11"/>
        <rFont val="Calibri"/>
        <family val="2"/>
        <scheme val="minor"/>
      </rPr>
      <t>4.</t>
    </r>
    <r>
      <rPr>
        <sz val="11"/>
        <rFont val="Calibri"/>
        <family val="2"/>
        <scheme val="minor"/>
      </rPr>
      <t xml:space="preserve">  CHICKEN &amp; VEGETABLE PIE</t>
    </r>
  </si>
  <si>
    <t>COUNTRY LAMB &amp; ROSEMARY</t>
  </si>
  <si>
    <r>
      <rPr>
        <b/>
        <sz val="11"/>
        <rFont val="Calibri"/>
        <family val="2"/>
        <scheme val="minor"/>
      </rPr>
      <t>5.</t>
    </r>
    <r>
      <rPr>
        <sz val="11"/>
        <rFont val="Calibri"/>
        <family val="2"/>
        <scheme val="minor"/>
      </rPr>
      <t xml:space="preserve">  COUNTRY LAMB &amp; ROSEMARY</t>
    </r>
  </si>
  <si>
    <t xml:space="preserve">FAMILY MEAT PASTIE
</t>
  </si>
  <si>
    <r>
      <rPr>
        <b/>
        <sz val="11"/>
        <rFont val="Calibri"/>
        <family val="2"/>
        <scheme val="minor"/>
      </rPr>
      <t>6.</t>
    </r>
    <r>
      <rPr>
        <sz val="11"/>
        <rFont val="Calibri"/>
        <family val="2"/>
        <scheme val="minor"/>
      </rPr>
      <t xml:space="preserve">  FAMILY MEAT PASTIE</t>
    </r>
  </si>
  <si>
    <t xml:space="preserve">FAMILY WHOLEMEAL VEGETARIAN PASTIE
</t>
  </si>
  <si>
    <r>
      <rPr>
        <b/>
        <sz val="11"/>
        <rFont val="Calibri"/>
        <family val="2"/>
        <scheme val="minor"/>
      </rPr>
      <t>7.</t>
    </r>
    <r>
      <rPr>
        <sz val="11"/>
        <rFont val="Calibri"/>
        <family val="2"/>
        <scheme val="minor"/>
      </rPr>
      <t xml:space="preserve">  FAMILY WHOLEMEAL VEGETARIAN PASTIE</t>
    </r>
    <r>
      <rPr>
        <b/>
        <sz val="11"/>
        <rFont val="Calibri"/>
        <family val="2"/>
        <scheme val="minor"/>
      </rPr>
      <t>(V)</t>
    </r>
  </si>
  <si>
    <t>FAMILY SPINACH &amp; RICOTTA QUICHE</t>
  </si>
  <si>
    <r>
      <rPr>
        <b/>
        <sz val="11"/>
        <rFont val="Calibri"/>
        <family val="2"/>
        <scheme val="minor"/>
      </rPr>
      <t>8.</t>
    </r>
    <r>
      <rPr>
        <sz val="11"/>
        <rFont val="Calibri"/>
        <family val="2"/>
        <scheme val="minor"/>
      </rPr>
      <t xml:space="preserve">  FAMILY SPINACH &amp; RICOTTA QUICHE </t>
    </r>
    <r>
      <rPr>
        <b/>
        <sz val="11"/>
        <rFont val="Calibri"/>
        <family val="2"/>
        <scheme val="minor"/>
      </rPr>
      <t>(V)</t>
    </r>
  </si>
  <si>
    <t>FAMILY HAM &amp; CHEESE QUICHE</t>
  </si>
  <si>
    <r>
      <rPr>
        <b/>
        <sz val="11"/>
        <rFont val="Calibri"/>
        <family val="2"/>
        <scheme val="minor"/>
      </rPr>
      <t>9.</t>
    </r>
    <r>
      <rPr>
        <sz val="11"/>
        <rFont val="Calibri"/>
        <family val="2"/>
        <scheme val="minor"/>
      </rPr>
      <t xml:space="preserve">  FAMILY QUICHE LORRAINE</t>
    </r>
  </si>
  <si>
    <t>LEMON TART</t>
  </si>
  <si>
    <t>Total</t>
  </si>
  <si>
    <r>
      <rPr>
        <b/>
        <sz val="11"/>
        <rFont val="Calibri"/>
        <family val="2"/>
        <scheme val="minor"/>
      </rPr>
      <t>10.</t>
    </r>
    <r>
      <rPr>
        <sz val="11"/>
        <rFont val="Calibri"/>
        <family val="2"/>
        <scheme val="minor"/>
      </rPr>
      <t xml:space="preserve">  12 PACK PARTY PIES</t>
    </r>
  </si>
  <si>
    <r>
      <rPr>
        <b/>
        <sz val="11"/>
        <rFont val="Calibri"/>
        <family val="2"/>
        <scheme val="minor"/>
      </rPr>
      <t>11.</t>
    </r>
    <r>
      <rPr>
        <sz val="11"/>
        <rFont val="Calibri"/>
        <family val="2"/>
        <scheme val="minor"/>
      </rPr>
      <t xml:space="preserve">  12 PACK PARTY SAUSAGE ROLLS</t>
    </r>
  </si>
  <si>
    <t>LUNCH SIZE PIES</t>
  </si>
  <si>
    <r>
      <rPr>
        <b/>
        <sz val="11"/>
        <rFont val="Calibri"/>
        <family val="2"/>
        <scheme val="minor"/>
      </rPr>
      <t>12.</t>
    </r>
    <r>
      <rPr>
        <sz val="11"/>
        <rFont val="Calibri"/>
        <family val="2"/>
        <scheme val="minor"/>
      </rPr>
      <t xml:space="preserve">  4 PACK PLAIN STEAK                               </t>
    </r>
  </si>
  <si>
    <r>
      <rPr>
        <b/>
        <sz val="11"/>
        <rFont val="Calibri"/>
        <family val="2"/>
        <scheme val="minor"/>
      </rPr>
      <t>13.</t>
    </r>
    <r>
      <rPr>
        <sz val="11"/>
        <rFont val="Calibri"/>
        <family val="2"/>
        <scheme val="minor"/>
      </rPr>
      <t xml:space="preserve"> 4 PACK MUSHROOM &amp; TRUFFLE</t>
    </r>
  </si>
  <si>
    <t xml:space="preserve">PLAIN STEAK
                                    </t>
  </si>
  <si>
    <r>
      <rPr>
        <b/>
        <sz val="11"/>
        <rFont val="Calibri"/>
        <family val="2"/>
        <scheme val="minor"/>
      </rPr>
      <t xml:space="preserve">14. </t>
    </r>
    <r>
      <rPr>
        <sz val="11"/>
        <rFont val="Calibri"/>
        <family val="2"/>
        <scheme val="minor"/>
      </rPr>
      <t xml:space="preserve"> 4 PACK TRADITIONAL FAVOURITES</t>
    </r>
  </si>
  <si>
    <t>STEAK, BACON &amp; CHEESE</t>
  </si>
  <si>
    <r>
      <rPr>
        <b/>
        <sz val="11"/>
        <rFont val="Calibri"/>
        <family val="2"/>
        <scheme val="minor"/>
      </rPr>
      <t>15.</t>
    </r>
    <r>
      <rPr>
        <sz val="11"/>
        <rFont val="Calibri"/>
        <family val="2"/>
        <scheme val="minor"/>
      </rPr>
      <t xml:space="preserve">  4 PACK GOURMET FAVOURITES</t>
    </r>
  </si>
  <si>
    <t>POTATO PIE</t>
  </si>
  <si>
    <t>STEAK &amp; MUSHROOM</t>
  </si>
  <si>
    <r>
      <rPr>
        <b/>
        <sz val="11"/>
        <rFont val="Calibri"/>
        <family val="2"/>
        <scheme val="minor"/>
      </rPr>
      <t>16.</t>
    </r>
    <r>
      <rPr>
        <sz val="11"/>
        <rFont val="Calibri"/>
        <family val="2"/>
        <scheme val="minor"/>
      </rPr>
      <t xml:space="preserve">  4 PACK APPLE CRUMBLE PIES
                                     </t>
    </r>
  </si>
  <si>
    <t>MUSHROOM &amp; TRUFFLE</t>
  </si>
  <si>
    <r>
      <rPr>
        <b/>
        <sz val="11"/>
        <rFont val="Calibri"/>
        <family val="2"/>
        <scheme val="minor"/>
      </rPr>
      <t>17.</t>
    </r>
    <r>
      <rPr>
        <sz val="11"/>
        <rFont val="Calibri"/>
        <family val="2"/>
        <scheme val="minor"/>
      </rPr>
      <t xml:space="preserve">  LEMON TART - Family Size
</t>
    </r>
  </si>
  <si>
    <t>JUMBO CHUNKY BEEF</t>
  </si>
  <si>
    <t xml:space="preserve">COUNTRY LAMB &amp; ROSEMARY
</t>
  </si>
  <si>
    <t>TOTAL PIES PER ORDER</t>
  </si>
  <si>
    <t xml:space="preserve">CHICKEN &amp; VEGETABLE PIE
</t>
  </si>
  <si>
    <t>CHUNKY PEPPER STEAK</t>
  </si>
  <si>
    <t>APPLE CRUMBLE</t>
  </si>
  <si>
    <t>PACKING DETAILS:</t>
  </si>
  <si>
    <t>Packs ordered</t>
  </si>
  <si>
    <t xml:space="preserve">4 PACK PLAIN STEAK
                                    </t>
  </si>
  <si>
    <t xml:space="preserve">4 PACK MUSHROOM &amp; TRUFFLE
                                    </t>
  </si>
  <si>
    <r>
      <rPr>
        <sz val="12"/>
        <rFont val="Calibri"/>
        <family val="2"/>
        <scheme val="minor"/>
      </rPr>
      <t>4 PACK TRADITIONAL FAVOURITES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1 x Plain Steak, 1 x Potato Pie, 1 x Steak, Bacon &amp; Cheese, 1 x Steak &amp; Mushroom</t>
    </r>
  </si>
  <si>
    <r>
      <rPr>
        <sz val="12"/>
        <rFont val="Calibri"/>
        <family val="2"/>
        <scheme val="minor"/>
      </rPr>
      <t>4 PACK GOURMET FAVOURITES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1 x Jumbo Chunky Beef, 1 x Lamb &amp; Rosemary, 1 x Chicken &amp; Vegetable, 1 x Chunky Pepper Steak</t>
    </r>
  </si>
  <si>
    <r>
      <rPr>
        <sz val="12"/>
        <rFont val="Calibri"/>
        <family val="2"/>
        <scheme val="minor"/>
      </rPr>
      <t>4 PACK APPLE CRUMBLE PIES</t>
    </r>
    <r>
      <rPr>
        <sz val="11"/>
        <rFont val="Calibri"/>
        <family val="2"/>
        <scheme val="minor"/>
      </rPr>
      <t/>
    </r>
  </si>
  <si>
    <t>FUNDRAISING TOTAL</t>
  </si>
  <si>
    <t>X $4</t>
  </si>
  <si>
    <r>
      <rPr>
        <b/>
        <i/>
        <sz val="10.5"/>
        <color theme="1"/>
        <rFont val="Calibri"/>
        <family val="2"/>
        <scheme val="minor"/>
      </rPr>
      <t xml:space="preserve"> </t>
    </r>
    <r>
      <rPr>
        <b/>
        <sz val="10.5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
</t>
    </r>
  </si>
  <si>
    <t>IMPORTANT INFORMATION</t>
  </si>
  <si>
    <t>BUYER'S NAME</t>
  </si>
  <si>
    <t>Example:  Aunty Eliza Surfside</t>
  </si>
  <si>
    <t>Ocean Grove Industrial Estate</t>
  </si>
  <si>
    <t>Other Locations:</t>
  </si>
  <si>
    <t>Credit Card Details:</t>
  </si>
  <si>
    <r>
      <rPr>
        <sz val="12"/>
        <rFont val="Calibri"/>
        <family val="2"/>
        <scheme val="minor"/>
      </rPr>
      <t>4 PACK GOURMET FAVOURITES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1x Jumbo Chunky Beef, 1x Lamb &amp; Rosemary, 1x Chicken &amp; Vegetable, 1x Chunky Pepper Steak</t>
    </r>
  </si>
  <si>
    <t>Expiry:</t>
  </si>
  <si>
    <r>
      <rPr>
        <sz val="12"/>
        <rFont val="Calibri"/>
        <family val="2"/>
        <scheme val="minor"/>
      </rPr>
      <t xml:space="preserve">SUPER SPUD 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Our signature steak mince recipe topped with silky potato mash and slices fresh tomato</t>
    </r>
  </si>
  <si>
    <r>
      <rPr>
        <sz val="12"/>
        <rFont val="Calibri"/>
        <family val="2"/>
        <scheme val="minor"/>
      </rPr>
      <t xml:space="preserve">4 PACK APPLE CRUMBLE PIES
</t>
    </r>
    <r>
      <rPr>
        <sz val="9"/>
        <rFont val="Calibri"/>
        <family val="2"/>
        <scheme val="minor"/>
      </rPr>
      <t>A buttery shortbread shell filled with baked apples &amp; sultanas, laced with cinnamon and topped with classic crumble</t>
    </r>
    <r>
      <rPr>
        <sz val="10"/>
        <rFont val="Calibri"/>
        <family val="2"/>
        <scheme val="minor"/>
      </rPr>
      <t xml:space="preserve">
                                     </t>
    </r>
  </si>
  <si>
    <r>
      <rPr>
        <sz val="12"/>
        <rFont val="Calibri"/>
        <family val="2"/>
        <scheme val="minor"/>
      </rPr>
      <t>LEMON TART - Family Size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A buttery shortbread shell filled with a zesty lemon custard</t>
    </r>
  </si>
  <si>
    <r>
      <rPr>
        <sz val="12"/>
        <rFont val="Calibri"/>
        <family val="2"/>
        <scheme val="minor"/>
      </rPr>
      <t>4 PACK TRADITIONAL FAVOURITES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1x Plain Steak, 1x Potato Pie, 1x Steak, Bacon &amp; Cheese, 1x Steak &amp; Mushroom</t>
    </r>
  </si>
  <si>
    <t>Queenscliff/ Leopold/ South Geelong</t>
  </si>
  <si>
    <r>
      <rPr>
        <sz val="12"/>
        <rFont val="Calibri"/>
        <family val="2"/>
        <scheme val="minor"/>
      </rPr>
      <t>PLAIN STEAK</t>
    </r>
    <r>
      <rPr>
        <sz val="9"/>
        <rFont val="Calibri"/>
        <family val="2"/>
        <scheme val="minor"/>
      </rPr>
      <t xml:space="preserve">
Our signature Gold Medal winning steak mince pie    </t>
    </r>
    <r>
      <rPr>
        <sz val="11"/>
        <rFont val="Calibri"/>
        <family val="2"/>
        <scheme val="minor"/>
      </rPr>
      <t xml:space="preserve">                        </t>
    </r>
  </si>
  <si>
    <r>
      <rPr>
        <sz val="12"/>
        <rFont val="Calibri"/>
        <family val="2"/>
        <scheme val="minor"/>
      </rPr>
      <t>JUMBO CHUNKY BEEF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Our famous slow cooked chunky steak pie Judged Australia's Best Pie 2020</t>
    </r>
  </si>
  <si>
    <r>
      <rPr>
        <sz val="12"/>
        <rFont val="Calibri"/>
        <family val="2"/>
        <scheme val="minor"/>
      </rPr>
      <t>COUNTRY LAMB &amp; ROSEMARY</t>
    </r>
    <r>
      <rPr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Slow cooked chunky lamb, vegetables &amp; rosemary. Judged Australia's Best Gourmet Pie 2016 &amp; 2018</t>
    </r>
  </si>
  <si>
    <r>
      <rPr>
        <sz val="12"/>
        <rFont val="Calibri"/>
        <family val="2"/>
        <scheme val="minor"/>
      </rPr>
      <t>FAMILY MEAT PASTIE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Our award winning traditional pastie: Ground beef &amp; vegetables wrapped in delicious puff pastry</t>
    </r>
  </si>
  <si>
    <r>
      <rPr>
        <sz val="12"/>
        <rFont val="Calibri"/>
        <family val="2"/>
        <scheme val="minor"/>
      </rPr>
      <t xml:space="preserve">FAMILY WHOLEMEAL VEGETARIAN PASTIE </t>
    </r>
    <r>
      <rPr>
        <b/>
        <sz val="12"/>
        <rFont val="Calibri"/>
        <family val="2"/>
        <scheme val="minor"/>
      </rPr>
      <t>(V)(VG)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Seasonal mixed vegetables hand folded in our famous wholemeal pastry. Twice judged Australia's Best Pastie!  </t>
    </r>
  </si>
  <si>
    <r>
      <rPr>
        <sz val="12"/>
        <rFont val="Calibri"/>
        <family val="2"/>
        <scheme val="minor"/>
      </rPr>
      <t>4 PACK CREAMY MUSHROOM &amp; TRUFFLE</t>
    </r>
    <r>
      <rPr>
        <b/>
        <sz val="12"/>
        <rFont val="Calibri"/>
        <family val="2"/>
        <scheme val="minor"/>
      </rPr>
      <t xml:space="preserve"> (V)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Officially judged Australia's Best Pie 2022    </t>
    </r>
    <r>
      <rPr>
        <sz val="11"/>
        <rFont val="Calibri"/>
        <family val="2"/>
        <scheme val="minor"/>
      </rPr>
      <t xml:space="preserve">                                   </t>
    </r>
  </si>
  <si>
    <r>
      <rPr>
        <sz val="12"/>
        <rFont val="Calibri"/>
        <family val="2"/>
        <scheme val="minor"/>
      </rPr>
      <t>4 PACK PLAIN STEAK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Our signature Gold Medal winning steak mince pie   </t>
    </r>
    <r>
      <rPr>
        <sz val="11"/>
        <rFont val="Calibri"/>
        <family val="2"/>
        <scheme val="minor"/>
      </rPr>
      <t xml:space="preserve">                                    </t>
    </r>
  </si>
  <si>
    <t>_____</t>
  </si>
  <si>
    <t>CCV:</t>
  </si>
  <si>
    <t>$4 from every item purchased goes straight towards our School!</t>
  </si>
  <si>
    <t>Total Amount: $_________</t>
  </si>
  <si>
    <t>______</t>
  </si>
  <si>
    <t>Name: __________________________    Number: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</si>
</sst>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textRotation="45"/>
    </xf>
    <xf numFmtId="0" fontId="2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0" fillId="2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14" fillId="0" borderId="0" xfId="1" applyBorder="1" applyAlignment="1">
      <alignment horizontal="right"/>
    </xf>
    <xf numFmtId="0" fontId="0" fillId="0" borderId="0" xfId="0" applyAlignment="1">
      <alignment horizontal="center"/>
    </xf>
    <xf numFmtId="8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8" fontId="2" fillId="0" borderId="8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8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64" fontId="2" fillId="0" borderId="3" xfId="2" applyNumberFormat="1" applyFont="1" applyFill="1" applyBorder="1" applyAlignment="1">
      <alignment horizontal="left" wrapText="1"/>
    </xf>
    <xf numFmtId="164" fontId="2" fillId="0" borderId="1" xfId="2" applyNumberFormat="1" applyFont="1" applyFill="1" applyBorder="1" applyAlignment="1">
      <alignment horizontal="left" wrapText="1"/>
    </xf>
    <xf numFmtId="43" fontId="2" fillId="0" borderId="2" xfId="2" applyFont="1" applyFill="1" applyBorder="1" applyAlignment="1">
      <alignment horizontal="center" vertical="center"/>
    </xf>
    <xf numFmtId="43" fontId="2" fillId="0" borderId="9" xfId="2" applyFont="1" applyFill="1" applyBorder="1" applyAlignment="1">
      <alignment vertical="center"/>
    </xf>
    <xf numFmtId="43" fontId="2" fillId="0" borderId="9" xfId="2" applyFont="1" applyFill="1" applyBorder="1" applyAlignment="1">
      <alignment horizontal="center" vertical="center"/>
    </xf>
    <xf numFmtId="44" fontId="0" fillId="0" borderId="0" xfId="3" applyFont="1" applyFill="1" applyAlignment="1">
      <alignment horizontal="center"/>
    </xf>
    <xf numFmtId="44" fontId="2" fillId="0" borderId="0" xfId="3" applyFont="1" applyFill="1" applyBorder="1" applyAlignment="1">
      <alignment horizontal="center" vertical="center"/>
    </xf>
    <xf numFmtId="44" fontId="1" fillId="0" borderId="0" xfId="3" applyFont="1" applyFill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9" fillId="0" borderId="8" xfId="0" applyFont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8" fontId="17" fillId="3" borderId="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4" borderId="3" xfId="0" applyFill="1" applyBorder="1"/>
    <xf numFmtId="0" fontId="1" fillId="0" borderId="3" xfId="0" applyFont="1" applyBorder="1"/>
    <xf numFmtId="0" fontId="1" fillId="5" borderId="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wrapText="1"/>
    </xf>
    <xf numFmtId="0" fontId="0" fillId="5" borderId="3" xfId="0" applyFill="1" applyBorder="1"/>
    <xf numFmtId="0" fontId="1" fillId="5" borderId="3" xfId="0" applyFont="1" applyFill="1" applyBorder="1"/>
    <xf numFmtId="0" fontId="18" fillId="4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1" fillId="6" borderId="3" xfId="0" applyFont="1" applyFill="1" applyBorder="1"/>
    <xf numFmtId="0" fontId="0" fillId="4" borderId="3" xfId="0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0" fillId="5" borderId="3" xfId="0" applyFill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18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top" wrapText="1"/>
    </xf>
    <xf numFmtId="165" fontId="5" fillId="5" borderId="10" xfId="0" applyNumberFormat="1" applyFont="1" applyFill="1" applyBorder="1" applyAlignment="1">
      <alignment vertical="top" wrapText="1"/>
    </xf>
    <xf numFmtId="165" fontId="5" fillId="5" borderId="3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3" fontId="2" fillId="0" borderId="0" xfId="2" applyFont="1" applyFill="1" applyBorder="1" applyAlignment="1">
      <alignment vertical="center"/>
    </xf>
    <xf numFmtId="43" fontId="2" fillId="0" borderId="0" xfId="2" applyFont="1" applyFill="1" applyBorder="1" applyAlignment="1">
      <alignment horizontal="center" vertical="center"/>
    </xf>
    <xf numFmtId="0" fontId="1" fillId="0" borderId="12" xfId="0" applyFont="1" applyBorder="1"/>
    <xf numFmtId="164" fontId="0" fillId="0" borderId="12" xfId="0" applyNumberFormat="1" applyBorder="1"/>
    <xf numFmtId="0" fontId="0" fillId="0" borderId="12" xfId="0" applyBorder="1"/>
    <xf numFmtId="0" fontId="0" fillId="0" borderId="12" xfId="0" applyBorder="1" applyAlignment="1">
      <alignment horizontal="right"/>
    </xf>
    <xf numFmtId="44" fontId="1" fillId="0" borderId="12" xfId="3" applyFont="1" applyBorder="1"/>
    <xf numFmtId="0" fontId="8" fillId="0" borderId="3" xfId="0" applyFont="1" applyBorder="1" applyAlignment="1">
      <alignment vertical="center"/>
    </xf>
    <xf numFmtId="8" fontId="3" fillId="0" borderId="1" xfId="0" applyNumberFormat="1" applyFont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/>
    </xf>
    <xf numFmtId="8" fontId="3" fillId="6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textRotation="90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8" fontId="2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1" fillId="0" borderId="1" xfId="0" applyFont="1" applyBorder="1"/>
    <xf numFmtId="0" fontId="2" fillId="0" borderId="2" xfId="0" applyFont="1" applyBorder="1"/>
    <xf numFmtId="0" fontId="21" fillId="0" borderId="6" xfId="0" applyFont="1" applyBorder="1"/>
    <xf numFmtId="0" fontId="22" fillId="0" borderId="6" xfId="0" applyFont="1" applyBorder="1"/>
    <xf numFmtId="0" fontId="0" fillId="0" borderId="6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" xfId="0" applyFill="1" applyBorder="1"/>
    <xf numFmtId="0" fontId="5" fillId="2" borderId="3" xfId="0" applyFont="1" applyFill="1" applyBorder="1" applyAlignment="1">
      <alignment vertical="center"/>
    </xf>
    <xf numFmtId="0" fontId="0" fillId="0" borderId="3" xfId="0" applyBorder="1"/>
    <xf numFmtId="0" fontId="3" fillId="0" borderId="10" xfId="0" applyFont="1" applyBorder="1" applyAlignment="1">
      <alignment vertical="top" wrapText="1"/>
    </xf>
    <xf numFmtId="0" fontId="9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/>
    </xf>
    <xf numFmtId="0" fontId="0" fillId="7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6" fillId="2" borderId="14" xfId="0" applyFont="1" applyFill="1" applyBorder="1" applyAlignment="1">
      <alignment horizontal="left" vertical="center"/>
    </xf>
    <xf numFmtId="8" fontId="17" fillId="0" borderId="3" xfId="0" applyNumberFormat="1" applyFont="1" applyBorder="1" applyAlignment="1">
      <alignment horizontal="center" vertical="center" wrapText="1"/>
    </xf>
    <xf numFmtId="8" fontId="17" fillId="0" borderId="3" xfId="0" applyNumberFormat="1" applyFont="1" applyBorder="1" applyAlignment="1">
      <alignment horizontal="center" vertical="center"/>
    </xf>
    <xf numFmtId="8" fontId="17" fillId="0" borderId="4" xfId="0" applyNumberFormat="1" applyFont="1" applyBorder="1" applyAlignment="1">
      <alignment horizontal="center" vertical="center"/>
    </xf>
    <xf numFmtId="8" fontId="17" fillId="2" borderId="6" xfId="0" applyNumberFormat="1" applyFont="1" applyFill="1" applyBorder="1" applyAlignment="1">
      <alignment horizontal="center" vertical="center"/>
    </xf>
    <xf numFmtId="8" fontId="17" fillId="0" borderId="5" xfId="0" applyNumberFormat="1" applyFont="1" applyBorder="1" applyAlignment="1">
      <alignment horizontal="center" vertical="center"/>
    </xf>
    <xf numFmtId="8" fontId="23" fillId="2" borderId="14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7" fillId="4" borderId="17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 textRotation="90" wrapText="1"/>
    </xf>
    <xf numFmtId="0" fontId="14" fillId="0" borderId="0" xfId="1" applyBorder="1" applyAlignment="1">
      <alignment horizontal="right" vertical="center"/>
    </xf>
    <xf numFmtId="0" fontId="29" fillId="0" borderId="16" xfId="0" applyFont="1" applyBorder="1"/>
    <xf numFmtId="0" fontId="27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Border="1"/>
    <xf numFmtId="0" fontId="0" fillId="0" borderId="0" xfId="0" applyBorder="1"/>
    <xf numFmtId="0" fontId="27" fillId="0" borderId="0" xfId="0" applyFont="1" applyAlignment="1">
      <alignment horizontal="right"/>
    </xf>
    <xf numFmtId="0" fontId="28" fillId="0" borderId="16" xfId="0" applyFont="1" applyBorder="1" applyAlignment="1">
      <alignment horizontal="left" vertical="center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146049</xdr:colOff>
      <xdr:row>0</xdr:row>
      <xdr:rowOff>73816</xdr:rowOff>
    </xdr:from>
    <xdr:to>
      <xdr:col>0</xdr:col>
      <xdr:colOff>1254125</xdr:colOff>
      <xdr:row>5</xdr:row>
      <xdr:rowOff>148437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" y="73816"/>
          <a:ext cx="1108076" cy="1106496"/>
        </a:xfrm>
        <a:prstGeom prst="rect">
          <a:avLst/>
        </a:prstGeom>
      </xdr:spPr>
    </xdr:pic>
    <xdr:clientData/>
  </xdr:twoCellAnchor>
  <xdr:oneCellAnchor>
    <xdr:from>
      <xdr:col>0</xdr:col>
      <xdr:colOff>1485901</xdr:colOff>
      <xdr:row>0</xdr:row>
      <xdr:rowOff>103189</xdr:rowOff>
    </xdr:from>
    <xdr:ext cx="4972050" cy="9683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1485901" y="103189"/>
          <a:ext cx="4972050" cy="968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AU" sz="2800" i="0" baseline="0">
              <a:latin typeface="Britannic Bold" panose="020B0903060703020204" pitchFamily="34" charset="0"/>
            </a:rPr>
            <a:t>SURFSIDE PRIMARY SCHOOL </a:t>
          </a:r>
        </a:p>
        <a:p>
          <a:pPr algn="ctr"/>
          <a:r>
            <a:rPr lang="en-AU" sz="2800">
              <a:latin typeface="Britannic Bold" panose="020B0903060703020204" pitchFamily="34" charset="0"/>
            </a:rPr>
            <a:t>PIE DRIVE 2023</a:t>
          </a:r>
        </a:p>
      </xdr:txBody>
    </xdr:sp>
    <xdr:clientData/>
  </xdr:oneCellAnchor>
  <xdr:twoCellAnchor>
    <xdr:from>
      <xdr:col>0</xdr:col>
      <xdr:colOff>1000125</xdr:colOff>
      <xdr:row>8</xdr:row>
      <xdr:rowOff>1127125</xdr:rowOff>
    </xdr:from>
    <xdr:to>
      <xdr:col>0</xdr:col>
      <xdr:colOff>4438652</xdr:colOff>
      <xdr:row>8</xdr:row>
      <xdr:rowOff>1885949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23DFE14-F08A-4B6E-B033-2EEA4B04C0B7}"/>
            </a:ext>
          </a:extLst>
        </xdr:cNvPr>
        <xdr:cNvSpPr txBox="1"/>
      </xdr:nvSpPr>
      <xdr:spPr>
        <a:xfrm>
          <a:off x="1000125" y="2786063"/>
          <a:ext cx="3438527" cy="758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AU" sz="1100" b="1" u="sng"/>
            <a:t>PAID BY: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Cash</a:t>
          </a:r>
          <a:endParaRPr lang="en-AU" sz="105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50" b="1" i="1"/>
            <a:t>Credit Card</a:t>
          </a:r>
          <a:r>
            <a:rPr lang="en-AU" sz="1045" b="1" i="1" baseline="0"/>
            <a:t>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 b="1" i="1" baseline="0"/>
            <a:t>(</a:t>
          </a:r>
          <a:r>
            <a:rPr lang="en-AU" sz="10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card details at bottom of page, or visit School Office</a:t>
          </a:r>
          <a:r>
            <a:rPr lang="en-AU" sz="900" b="1" i="1" baseline="0"/>
            <a:t>) </a:t>
          </a:r>
          <a:r>
            <a:rPr lang="en-AU" sz="1100" b="1" i="1" baseline="0"/>
            <a:t>	     </a:t>
          </a:r>
        </a:p>
      </xdr:txBody>
    </xdr:sp>
    <xdr:clientData/>
  </xdr:twoCellAnchor>
  <xdr:twoCellAnchor>
    <xdr:from>
      <xdr:col>1</xdr:col>
      <xdr:colOff>161925</xdr:colOff>
      <xdr:row>8</xdr:row>
      <xdr:rowOff>1307307</xdr:rowOff>
    </xdr:from>
    <xdr:to>
      <xdr:col>1</xdr:col>
      <xdr:colOff>323850</xdr:colOff>
      <xdr:row>8</xdr:row>
      <xdr:rowOff>1450182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5AEB576-94E8-4BF9-B569-2E2F39A5C0C6}"/>
            </a:ext>
          </a:extLst>
        </xdr:cNvPr>
        <xdr:cNvSpPr/>
      </xdr:nvSpPr>
      <xdr:spPr>
        <a:xfrm>
          <a:off x="4626769" y="3051573"/>
          <a:ext cx="161925" cy="1428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0</xdr:colOff>
      <xdr:row>8</xdr:row>
      <xdr:rowOff>1847850</xdr:rowOff>
    </xdr:from>
    <xdr:to>
      <xdr:col>0</xdr:col>
      <xdr:colOff>4457700</xdr:colOff>
      <xdr:row>9</xdr:row>
      <xdr:rowOff>19049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0921BAB-B4CF-4F5B-A135-56CDF5ABFA6E}"/>
            </a:ext>
          </a:extLst>
        </xdr:cNvPr>
        <xdr:cNvSpPr txBox="1"/>
      </xdr:nvSpPr>
      <xdr:spPr>
        <a:xfrm>
          <a:off x="0" y="3590925"/>
          <a:ext cx="4457700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200" b="1" u="none" baseline="0">
              <a:latin typeface="+mn-lt"/>
            </a:rPr>
            <a:t>                          </a:t>
          </a:r>
          <a:r>
            <a:rPr lang="en-AU" sz="1400" b="1" u="sng">
              <a:solidFill>
                <a:srgbClr val="FF0000"/>
              </a:solidFill>
              <a:latin typeface="+mn-lt"/>
            </a:rPr>
            <a:t>ORDER</a:t>
          </a:r>
          <a:r>
            <a:rPr lang="en-AU" sz="1400" b="1" u="sng" baseline="0">
              <a:solidFill>
                <a:srgbClr val="FF0000"/>
              </a:solidFill>
              <a:latin typeface="+mn-lt"/>
            </a:rPr>
            <a:t> COLLECTION: </a:t>
          </a:r>
          <a:r>
            <a:rPr lang="en-AU" sz="1200" b="1" u="none" baseline="0">
              <a:solidFill>
                <a:srgbClr val="FF0000"/>
              </a:solidFill>
              <a:latin typeface="+mn-lt"/>
            </a:rPr>
            <a:t>Thursday 24th August</a:t>
          </a:r>
          <a:endParaRPr lang="en-AU" sz="1200" b="1" u="none">
            <a:solidFill>
              <a:srgbClr val="FF0000"/>
            </a:solidFill>
            <a:latin typeface="+mn-lt"/>
          </a:endParaRPr>
        </a:p>
        <a:p>
          <a:pPr algn="r"/>
          <a:r>
            <a:rPr lang="en-AU" sz="1000" b="1" i="1" baseline="0">
              <a:latin typeface="+mn-lt"/>
            </a:rPr>
            <a:t>Parent will pick up from Industrial Estate 2:30-4pm</a:t>
          </a:r>
        </a:p>
        <a:p>
          <a:pPr algn="r"/>
          <a:r>
            <a:rPr lang="en-AU" sz="1000" b="1" i="1" baseline="0">
              <a:latin typeface="+mn-lt"/>
            </a:rPr>
            <a:t>Student will take pies home at end of day from Staffroom</a:t>
          </a:r>
        </a:p>
      </xdr:txBody>
    </xdr:sp>
    <xdr:clientData/>
  </xdr:twoCellAnchor>
  <xdr:twoCellAnchor>
    <xdr:from>
      <xdr:col>1</xdr:col>
      <xdr:colOff>161925</xdr:colOff>
      <xdr:row>8</xdr:row>
      <xdr:rowOff>1495426</xdr:rowOff>
    </xdr:from>
    <xdr:to>
      <xdr:col>1</xdr:col>
      <xdr:colOff>323850</xdr:colOff>
      <xdr:row>8</xdr:row>
      <xdr:rowOff>1638301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8C9461C-5C42-4BC6-9E1E-AAB4D3278881}"/>
            </a:ext>
          </a:extLst>
        </xdr:cNvPr>
        <xdr:cNvSpPr/>
      </xdr:nvSpPr>
      <xdr:spPr>
        <a:xfrm>
          <a:off x="4629150" y="3238501"/>
          <a:ext cx="161925" cy="1428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180975</xdr:colOff>
      <xdr:row>8</xdr:row>
      <xdr:rowOff>2085976</xdr:rowOff>
    </xdr:from>
    <xdr:to>
      <xdr:col>1</xdr:col>
      <xdr:colOff>342900</xdr:colOff>
      <xdr:row>8</xdr:row>
      <xdr:rowOff>2228851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6C7CBBB-ED4C-4354-BC2A-28BDC0EAE2D1}"/>
            </a:ext>
          </a:extLst>
        </xdr:cNvPr>
        <xdr:cNvSpPr/>
      </xdr:nvSpPr>
      <xdr:spPr>
        <a:xfrm>
          <a:off x="4648200" y="3829051"/>
          <a:ext cx="161925" cy="1428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180975</xdr:colOff>
      <xdr:row>8</xdr:row>
      <xdr:rowOff>2276476</xdr:rowOff>
    </xdr:from>
    <xdr:to>
      <xdr:col>1</xdr:col>
      <xdr:colOff>342900</xdr:colOff>
      <xdr:row>8</xdr:row>
      <xdr:rowOff>2419351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4585A32-2575-4308-9215-C9F899DF606C}"/>
            </a:ext>
          </a:extLst>
        </xdr:cNvPr>
        <xdr:cNvSpPr/>
      </xdr:nvSpPr>
      <xdr:spPr>
        <a:xfrm>
          <a:off x="4648200" y="4019551"/>
          <a:ext cx="161925" cy="1428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0</xdr:colOff>
      <xdr:row>8</xdr:row>
      <xdr:rowOff>9525</xdr:rowOff>
    </xdr:from>
    <xdr:to>
      <xdr:col>2</xdr:col>
      <xdr:colOff>38100</xdr:colOff>
      <xdr:row>8</xdr:row>
      <xdr:rowOff>1166812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EB6BEA5-666A-4CCD-8498-31B8253EB83C}"/>
            </a:ext>
          </a:extLst>
        </xdr:cNvPr>
        <xdr:cNvSpPr txBox="1"/>
      </xdr:nvSpPr>
      <xdr:spPr>
        <a:xfrm>
          <a:off x="0" y="1668463"/>
          <a:ext cx="5038725" cy="1157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/>
            <a:t>STUDENT NAME: ______________________________</a:t>
          </a:r>
          <a:r>
            <a:rPr lang="en-AU" sz="1300" b="1" baseline="0"/>
            <a:t>   </a:t>
          </a:r>
          <a:r>
            <a:rPr lang="en-AU" sz="1300" b="1"/>
            <a:t>CLASS:______</a:t>
          </a:r>
        </a:p>
        <a:p>
          <a:endParaRPr lang="en-AU" sz="1300" b="1"/>
        </a:p>
        <a:p>
          <a:r>
            <a:rPr lang="en-AU" sz="1300" b="1"/>
            <a:t>PARENT</a:t>
          </a:r>
          <a:r>
            <a:rPr lang="en-AU" sz="1300" b="1" baseline="0"/>
            <a:t> </a:t>
          </a:r>
          <a:r>
            <a:rPr lang="en-AU" sz="1300" b="1"/>
            <a:t>PHONE NUMBER: __________________________________</a:t>
          </a:r>
        </a:p>
        <a:p>
          <a:pPr algn="l"/>
          <a:r>
            <a:rPr lang="en-AU" sz="1200" b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AU" sz="1100" b="1" u="non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RETURN </a:t>
          </a:r>
          <a:r>
            <a:rPr lang="en-AU" sz="14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FORM: </a:t>
          </a:r>
          <a:r>
            <a:rPr lang="en-AU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By Wednesday</a:t>
          </a:r>
          <a:r>
            <a:rPr lang="en-AU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16th August</a:t>
          </a:r>
          <a:endParaRPr lang="en-AU" sz="1100" i="0">
            <a:solidFill>
              <a:srgbClr val="FF0000"/>
            </a:solidFill>
            <a:effectLst/>
          </a:endParaRPr>
        </a:p>
        <a:p>
          <a:endParaRPr lang="en-AU" sz="105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1647826</xdr:colOff>
      <xdr:row>8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6" cy="1638301"/>
        </a:xfrm>
        <a:prstGeom prst="rect">
          <a:avLst/>
        </a:prstGeom>
      </xdr:spPr>
    </xdr:pic>
    <xdr:clientData/>
  </xdr:twoCellAnchor>
  <xdr:twoCellAnchor>
    <xdr:from>
      <xdr:col>0</xdr:col>
      <xdr:colOff>1819275</xdr:colOff>
      <xdr:row>1</xdr:row>
      <xdr:rowOff>180975</xdr:rowOff>
    </xdr:from>
    <xdr:to>
      <xdr:col>2</xdr:col>
      <xdr:colOff>57151</xdr:colOff>
      <xdr:row>5</xdr:row>
      <xdr:rowOff>137505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B6ED89-7790-47EC-94BD-F4191E3930D4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SpPr txBox="1"/>
      </xdr:nvSpPr>
      <xdr:spPr>
        <a:xfrm>
          <a:off x="1819275" y="390525"/>
          <a:ext cx="2600326" cy="718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2000" i="0" baseline="0"/>
            <a:t>ST ROBERTS</a:t>
          </a:r>
          <a:endParaRPr lang="en-AU" sz="2000" i="0"/>
        </a:p>
        <a:p>
          <a:pPr algn="ctr"/>
          <a:r>
            <a:rPr lang="en-AU" sz="2000"/>
            <a:t>PIE DRIVE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llingpin.com.a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llingpin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topLeftCell="A23" zoomScale="120" zoomScaleNormal="120" workbookViewId="0">
      <selection activeCell="C38" sqref="C38"/>
    </sheetView>
  </sheetViews>
  <sheetFormatPr defaultRowHeight="15" x14ac:dyDescent="0.25"/>
  <cols>
    <col min="1" max="1" width="67" customWidth="1"/>
    <col min="2" max="2" width="8" customWidth="1"/>
    <col min="3" max="8" width="7.7109375" customWidth="1"/>
    <col min="9" max="9" width="12.140625" customWidth="1"/>
  </cols>
  <sheetData>
    <row r="1" spans="1:16" ht="21" customHeight="1" x14ac:dyDescent="0.25">
      <c r="I1" s="9" t="s">
        <v>0</v>
      </c>
    </row>
    <row r="2" spans="1:16" x14ac:dyDescent="0.25">
      <c r="I2" s="7" t="s">
        <v>84</v>
      </c>
    </row>
    <row r="3" spans="1:16" ht="15" customHeight="1" x14ac:dyDescent="0.35">
      <c r="B3" s="11" t="s">
        <v>3</v>
      </c>
      <c r="C3" s="11"/>
      <c r="D3" s="11"/>
      <c r="E3" s="11"/>
      <c r="F3" s="11"/>
      <c r="G3" s="11"/>
      <c r="I3" s="8" t="s">
        <v>4</v>
      </c>
      <c r="L3" s="6"/>
    </row>
    <row r="4" spans="1:16" ht="15" customHeight="1" x14ac:dyDescent="0.35">
      <c r="B4" s="11"/>
      <c r="C4" s="11"/>
      <c r="D4" s="11"/>
      <c r="E4" s="11"/>
      <c r="F4" s="129"/>
      <c r="G4" s="129"/>
      <c r="H4" s="130"/>
      <c r="I4" s="131" t="s">
        <v>85</v>
      </c>
      <c r="L4" s="6"/>
    </row>
    <row r="5" spans="1:16" ht="15" customHeight="1" x14ac:dyDescent="0.3">
      <c r="A5" s="6"/>
      <c r="F5" s="132" t="s">
        <v>93</v>
      </c>
      <c r="G5" s="132"/>
      <c r="H5" s="132"/>
      <c r="I5" s="132"/>
    </row>
    <row r="6" spans="1:16" ht="15" customHeight="1" x14ac:dyDescent="0.3">
      <c r="A6" s="6"/>
      <c r="F6" s="133"/>
      <c r="G6" s="133"/>
      <c r="H6" s="133"/>
      <c r="I6" s="136" t="s">
        <v>9</v>
      </c>
    </row>
    <row r="7" spans="1:16" ht="14.25" customHeight="1" x14ac:dyDescent="0.25">
      <c r="A7" s="2"/>
      <c r="B7" s="2"/>
      <c r="I7" s="136"/>
    </row>
    <row r="8" spans="1:16" ht="24.75" customHeight="1" x14ac:dyDescent="0.35">
      <c r="A8" s="100" t="s">
        <v>81</v>
      </c>
      <c r="B8" s="101"/>
      <c r="C8" s="44"/>
      <c r="D8" s="102"/>
      <c r="E8" s="103" t="s">
        <v>82</v>
      </c>
      <c r="F8" s="104"/>
      <c r="G8" s="104"/>
      <c r="H8" s="104"/>
      <c r="I8" s="105"/>
    </row>
    <row r="9" spans="1:16" ht="195.75" customHeight="1" x14ac:dyDescent="0.25">
      <c r="A9" s="106" t="s">
        <v>80</v>
      </c>
      <c r="B9" s="107"/>
      <c r="C9" s="135" t="s">
        <v>83</v>
      </c>
      <c r="D9" s="81"/>
      <c r="E9" s="81"/>
      <c r="F9" s="81"/>
      <c r="G9" s="81"/>
      <c r="H9" s="81"/>
      <c r="I9" s="82" t="s">
        <v>10</v>
      </c>
      <c r="J9" s="1"/>
      <c r="K9" s="1"/>
      <c r="L9" s="1"/>
      <c r="M9" s="1"/>
      <c r="O9" s="1"/>
      <c r="P9" s="1"/>
    </row>
    <row r="10" spans="1:16" ht="29.1" customHeight="1" x14ac:dyDescent="0.25">
      <c r="A10" s="12" t="s">
        <v>11</v>
      </c>
      <c r="B10" s="83" t="s">
        <v>12</v>
      </c>
      <c r="C10" s="109" t="s">
        <v>13</v>
      </c>
      <c r="D10" s="110"/>
      <c r="E10" s="110"/>
      <c r="F10" s="110"/>
      <c r="G10" s="110"/>
      <c r="H10" s="110"/>
      <c r="I10" s="111"/>
    </row>
    <row r="11" spans="1:16" ht="27.75" x14ac:dyDescent="0.25">
      <c r="A11" s="5" t="s">
        <v>94</v>
      </c>
      <c r="B11" s="121">
        <v>16</v>
      </c>
      <c r="C11" s="117"/>
      <c r="D11" s="14"/>
      <c r="E11" s="14"/>
      <c r="F11" s="14"/>
      <c r="G11" s="14"/>
      <c r="H11" s="14"/>
      <c r="I11" s="84"/>
    </row>
    <row r="12" spans="1:16" ht="27.75" x14ac:dyDescent="0.25">
      <c r="A12" s="5" t="s">
        <v>95</v>
      </c>
      <c r="B12" s="122">
        <v>20</v>
      </c>
      <c r="C12" s="128">
        <v>1</v>
      </c>
      <c r="D12" s="4"/>
      <c r="E12" s="4"/>
      <c r="F12" s="4"/>
      <c r="G12" s="4"/>
      <c r="H12" s="4"/>
      <c r="I12" s="96"/>
    </row>
    <row r="13" spans="1:16" ht="28.5" customHeight="1" x14ac:dyDescent="0.25">
      <c r="A13" s="5" t="s">
        <v>89</v>
      </c>
      <c r="B13" s="122">
        <v>21</v>
      </c>
      <c r="C13" s="118"/>
      <c r="D13" s="4"/>
      <c r="E13" s="4"/>
      <c r="F13" s="4"/>
      <c r="G13" s="4"/>
      <c r="H13" s="4"/>
      <c r="I13" s="96"/>
    </row>
    <row r="14" spans="1:16" ht="28.5" x14ac:dyDescent="0.25">
      <c r="A14" s="5" t="s">
        <v>14</v>
      </c>
      <c r="B14" s="122">
        <v>20</v>
      </c>
      <c r="C14" s="118"/>
      <c r="D14" s="4"/>
      <c r="E14" s="4"/>
      <c r="F14" s="4"/>
      <c r="G14" s="4"/>
      <c r="H14" s="4"/>
      <c r="I14" s="96"/>
    </row>
    <row r="15" spans="1:16" ht="27.75" customHeight="1" x14ac:dyDescent="0.25">
      <c r="A15" s="5" t="s">
        <v>96</v>
      </c>
      <c r="B15" s="122">
        <v>21</v>
      </c>
      <c r="C15" s="118"/>
      <c r="D15" s="4"/>
      <c r="E15" s="4"/>
      <c r="F15" s="5"/>
      <c r="G15" s="4"/>
      <c r="H15" s="4"/>
      <c r="I15" s="96"/>
    </row>
    <row r="16" spans="1:16" ht="28.5" customHeight="1" x14ac:dyDescent="0.25">
      <c r="A16" s="5" t="s">
        <v>97</v>
      </c>
      <c r="B16" s="122">
        <v>16</v>
      </c>
      <c r="C16" s="118"/>
      <c r="D16" s="4"/>
      <c r="E16" s="4"/>
      <c r="F16" s="4"/>
      <c r="G16" s="4"/>
      <c r="H16" s="4"/>
      <c r="I16" s="96"/>
    </row>
    <row r="17" spans="1:9" ht="39.75" x14ac:dyDescent="0.25">
      <c r="A17" s="5" t="s">
        <v>98</v>
      </c>
      <c r="B17" s="122">
        <v>16</v>
      </c>
      <c r="C17" s="118"/>
      <c r="D17" s="4"/>
      <c r="E17" s="4"/>
      <c r="F17" s="4"/>
      <c r="G17" s="4"/>
      <c r="H17" s="4"/>
      <c r="I17" s="96"/>
    </row>
    <row r="18" spans="1:9" ht="28.5" customHeight="1" x14ac:dyDescent="0.25">
      <c r="A18" s="28" t="s">
        <v>15</v>
      </c>
      <c r="B18" s="122">
        <v>21</v>
      </c>
      <c r="C18" s="118"/>
      <c r="D18" s="4"/>
      <c r="E18" s="4"/>
      <c r="F18" s="4"/>
      <c r="G18" s="4"/>
      <c r="H18" s="4"/>
      <c r="I18" s="85"/>
    </row>
    <row r="19" spans="1:9" ht="28.5" customHeight="1" x14ac:dyDescent="0.25">
      <c r="A19" s="86" t="s">
        <v>16</v>
      </c>
      <c r="B19" s="123">
        <v>21</v>
      </c>
      <c r="C19" s="119"/>
      <c r="D19" s="87"/>
      <c r="E19" s="87"/>
      <c r="F19" s="87"/>
      <c r="G19" s="87"/>
      <c r="H19" s="87"/>
      <c r="I19" s="85"/>
    </row>
    <row r="20" spans="1:9" ht="29.1" customHeight="1" x14ac:dyDescent="0.25">
      <c r="A20" s="15" t="s">
        <v>17</v>
      </c>
      <c r="B20" s="124"/>
      <c r="C20" s="89"/>
      <c r="D20" s="90"/>
      <c r="E20" s="90"/>
      <c r="F20" s="90"/>
      <c r="G20" s="90"/>
      <c r="H20" s="90"/>
      <c r="I20" s="91"/>
    </row>
    <row r="21" spans="1:9" ht="27.75" customHeight="1" x14ac:dyDescent="0.25">
      <c r="A21" s="88" t="s">
        <v>18</v>
      </c>
      <c r="B21" s="125">
        <v>20</v>
      </c>
      <c r="C21" s="127">
        <v>1</v>
      </c>
      <c r="D21" s="14"/>
      <c r="E21" s="14"/>
      <c r="F21" s="14"/>
      <c r="G21" s="14"/>
      <c r="H21" s="14"/>
      <c r="I21" s="97"/>
    </row>
    <row r="22" spans="1:9" ht="28.5" customHeight="1" x14ac:dyDescent="0.25">
      <c r="A22" s="92" t="s">
        <v>19</v>
      </c>
      <c r="B22" s="123">
        <v>18</v>
      </c>
      <c r="C22" s="119"/>
      <c r="D22" s="87"/>
      <c r="E22" s="87"/>
      <c r="F22" s="87"/>
      <c r="G22" s="87"/>
      <c r="H22" s="87"/>
      <c r="I22" s="85"/>
    </row>
    <row r="23" spans="1:9" ht="29.1" customHeight="1" x14ac:dyDescent="0.25">
      <c r="A23" s="15" t="s">
        <v>20</v>
      </c>
      <c r="B23" s="124"/>
      <c r="C23" s="89"/>
      <c r="D23" s="90"/>
      <c r="E23" s="90"/>
      <c r="F23" s="90"/>
      <c r="G23" s="90"/>
      <c r="H23" s="90"/>
      <c r="I23" s="91"/>
    </row>
    <row r="24" spans="1:9" ht="27.75" x14ac:dyDescent="0.25">
      <c r="A24" s="93" t="s">
        <v>100</v>
      </c>
      <c r="B24" s="125">
        <v>20</v>
      </c>
      <c r="C24" s="127">
        <v>1</v>
      </c>
      <c r="D24" s="14"/>
      <c r="E24" s="14"/>
      <c r="F24" s="14"/>
      <c r="G24" s="14"/>
      <c r="H24" s="14"/>
      <c r="I24" s="84"/>
    </row>
    <row r="25" spans="1:9" ht="30" customHeight="1" x14ac:dyDescent="0.25">
      <c r="A25" s="5" t="s">
        <v>99</v>
      </c>
      <c r="B25" s="122">
        <v>27</v>
      </c>
      <c r="C25" s="117"/>
      <c r="D25" s="14"/>
      <c r="E25" s="14"/>
      <c r="F25" s="14"/>
      <c r="G25" s="14"/>
      <c r="H25" s="14"/>
      <c r="I25" s="96"/>
    </row>
    <row r="26" spans="1:9" ht="27.75" x14ac:dyDescent="0.25">
      <c r="A26" s="13" t="s">
        <v>92</v>
      </c>
      <c r="B26" s="122">
        <v>22</v>
      </c>
      <c r="C26" s="117"/>
      <c r="D26" s="14"/>
      <c r="E26" s="14"/>
      <c r="F26" s="14"/>
      <c r="G26" s="14"/>
      <c r="H26" s="14"/>
      <c r="I26" s="96"/>
    </row>
    <row r="27" spans="1:9" ht="28.5" customHeight="1" x14ac:dyDescent="0.25">
      <c r="A27" s="94" t="s">
        <v>87</v>
      </c>
      <c r="B27" s="123">
        <v>24</v>
      </c>
      <c r="C27" s="119"/>
      <c r="D27" s="87"/>
      <c r="E27" s="87"/>
      <c r="F27" s="87"/>
      <c r="G27" s="87"/>
      <c r="H27" s="87"/>
      <c r="I27" s="85"/>
    </row>
    <row r="28" spans="1:9" ht="29.1" customHeight="1" x14ac:dyDescent="0.25">
      <c r="A28" s="15" t="s">
        <v>21</v>
      </c>
      <c r="B28" s="124"/>
      <c r="C28" s="89"/>
      <c r="D28" s="90"/>
      <c r="E28" s="90"/>
      <c r="F28" s="90"/>
      <c r="G28" s="90"/>
      <c r="H28" s="90"/>
      <c r="I28" s="91"/>
    </row>
    <row r="29" spans="1:9" ht="42" customHeight="1" x14ac:dyDescent="0.25">
      <c r="A29" s="95" t="s">
        <v>90</v>
      </c>
      <c r="B29" s="125">
        <v>20</v>
      </c>
      <c r="C29" s="117"/>
      <c r="D29" s="14"/>
      <c r="E29" s="14"/>
      <c r="F29" s="14"/>
      <c r="G29" s="14"/>
      <c r="H29" s="14"/>
      <c r="I29" s="84"/>
    </row>
    <row r="30" spans="1:9" ht="28.5" customHeight="1" thickBot="1" x14ac:dyDescent="0.3">
      <c r="A30" s="114" t="s">
        <v>91</v>
      </c>
      <c r="B30" s="123">
        <v>22</v>
      </c>
      <c r="C30" s="119"/>
      <c r="D30" s="87"/>
      <c r="E30" s="87"/>
      <c r="F30" s="87"/>
      <c r="G30" s="87"/>
      <c r="H30" s="87"/>
      <c r="I30" s="85"/>
    </row>
    <row r="31" spans="1:9" ht="30" customHeight="1" thickTop="1" thickBot="1" x14ac:dyDescent="0.3">
      <c r="A31" s="115" t="s">
        <v>22</v>
      </c>
      <c r="B31" s="116"/>
      <c r="C31" s="126">
        <v>60</v>
      </c>
      <c r="D31" s="120" t="s">
        <v>23</v>
      </c>
      <c r="E31" s="120" t="s">
        <v>23</v>
      </c>
      <c r="F31" s="120" t="s">
        <v>23</v>
      </c>
      <c r="G31" s="120" t="s">
        <v>23</v>
      </c>
      <c r="H31" s="120" t="s">
        <v>23</v>
      </c>
      <c r="I31" s="134" t="s">
        <v>23</v>
      </c>
    </row>
    <row r="32" spans="1:9" ht="3.75" customHeight="1" thickTop="1" x14ac:dyDescent="0.25"/>
    <row r="33" spans="1:9" ht="18.75" x14ac:dyDescent="0.3">
      <c r="A33" s="108" t="s">
        <v>103</v>
      </c>
      <c r="B33" s="108"/>
      <c r="C33" s="108"/>
      <c r="D33" s="108"/>
      <c r="E33" s="108"/>
      <c r="F33" s="108"/>
      <c r="G33" s="108"/>
      <c r="H33" s="108"/>
      <c r="I33" s="108"/>
    </row>
    <row r="34" spans="1:9" ht="15.75" customHeight="1" x14ac:dyDescent="0.25">
      <c r="A34" t="s">
        <v>24</v>
      </c>
    </row>
    <row r="35" spans="1:9" ht="16.5" customHeight="1" x14ac:dyDescent="0.3">
      <c r="A35" s="143" t="s">
        <v>86</v>
      </c>
      <c r="B35" s="137"/>
      <c r="C35" s="137"/>
      <c r="D35" s="137"/>
      <c r="E35" s="137"/>
      <c r="F35" s="137"/>
      <c r="G35" s="137"/>
      <c r="H35" s="137"/>
      <c r="I35" s="137"/>
    </row>
    <row r="36" spans="1:9" ht="27.75" customHeight="1" x14ac:dyDescent="0.3">
      <c r="A36" s="139" t="s">
        <v>106</v>
      </c>
      <c r="B36" s="140"/>
      <c r="C36" s="140"/>
      <c r="D36" s="140"/>
      <c r="E36" s="140"/>
      <c r="F36" s="138" t="s">
        <v>88</v>
      </c>
      <c r="G36" s="140" t="s">
        <v>105</v>
      </c>
      <c r="H36" s="142" t="s">
        <v>102</v>
      </c>
      <c r="I36" s="138" t="s">
        <v>101</v>
      </c>
    </row>
    <row r="37" spans="1:9" ht="27.75" customHeight="1" x14ac:dyDescent="0.3">
      <c r="A37" s="139" t="s">
        <v>104</v>
      </c>
      <c r="B37" s="141"/>
      <c r="C37" s="141"/>
      <c r="D37" s="141"/>
      <c r="E37" s="141"/>
    </row>
    <row r="38" spans="1:9" ht="18.75" x14ac:dyDescent="0.3">
      <c r="A38" s="139"/>
    </row>
  </sheetData>
  <mergeCells count="3">
    <mergeCell ref="A33:I33"/>
    <mergeCell ref="C10:I10"/>
    <mergeCell ref="F5:I5"/>
  </mergeCells>
  <hyperlinks>
    <hyperlink ref="I6" r:id="rId1" xr:uid="{16C38F48-F0B3-4B00-BDF6-1FD9F101DD80}"/>
  </hyperlinks>
  <pageMargins left="0.31496062992125984" right="0.31496062992125984" top="0.15748031496062992" bottom="0.15748031496062992" header="0" footer="0"/>
  <pageSetup paperSize="9" scale="7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D57"/>
  <sheetViews>
    <sheetView zoomScale="75" zoomScaleNormal="75" workbookViewId="0">
      <selection activeCell="A15" sqref="A15:B15"/>
    </sheetView>
  </sheetViews>
  <sheetFormatPr defaultRowHeight="15" x14ac:dyDescent="0.25"/>
  <cols>
    <col min="1" max="1" width="47" customWidth="1"/>
    <col min="2" max="2" width="18.42578125" customWidth="1"/>
    <col min="3" max="4" width="6.7109375" customWidth="1"/>
    <col min="5" max="5" width="8.28515625" customWidth="1"/>
    <col min="6" max="6" width="42.7109375" customWidth="1"/>
    <col min="7" max="7" width="9.7109375" customWidth="1"/>
    <col min="8" max="8" width="11.140625" customWidth="1"/>
    <col min="9" max="23" width="6.7109375" customWidth="1"/>
    <col min="24" max="24" width="6.7109375" style="37" customWidth="1"/>
    <col min="25" max="108" width="6.7109375" customWidth="1"/>
  </cols>
  <sheetData>
    <row r="1" spans="1:108" ht="17.100000000000001" customHeight="1" x14ac:dyDescent="0.25">
      <c r="J1" s="9" t="s">
        <v>0</v>
      </c>
    </row>
    <row r="2" spans="1:108" x14ac:dyDescent="0.25">
      <c r="J2" s="16" t="s">
        <v>9</v>
      </c>
    </row>
    <row r="3" spans="1:108" ht="15" customHeight="1" x14ac:dyDescent="0.35">
      <c r="B3" s="10"/>
      <c r="C3" s="10"/>
      <c r="D3" s="10"/>
      <c r="E3" s="10"/>
      <c r="F3" s="10"/>
      <c r="G3" s="10"/>
      <c r="J3" s="7" t="s">
        <v>1</v>
      </c>
    </row>
    <row r="4" spans="1:108" ht="15" customHeight="1" x14ac:dyDescent="0.35">
      <c r="B4" s="11" t="s">
        <v>3</v>
      </c>
      <c r="C4" s="11"/>
      <c r="D4" s="11"/>
      <c r="E4" s="11"/>
      <c r="F4" s="11"/>
      <c r="G4" s="11"/>
      <c r="J4" s="8" t="s">
        <v>2</v>
      </c>
      <c r="M4" s="6"/>
    </row>
    <row r="5" spans="1:108" ht="15" customHeight="1" x14ac:dyDescent="0.3">
      <c r="A5" s="6"/>
      <c r="J5" s="7" t="s">
        <v>5</v>
      </c>
    </row>
    <row r="6" spans="1:108" x14ac:dyDescent="0.25">
      <c r="J6" s="8" t="s">
        <v>6</v>
      </c>
    </row>
    <row r="7" spans="1:108" x14ac:dyDescent="0.25">
      <c r="A7" s="2"/>
      <c r="B7" s="2"/>
      <c r="J7" s="7" t="s">
        <v>7</v>
      </c>
    </row>
    <row r="8" spans="1:108" x14ac:dyDescent="0.25">
      <c r="A8" s="2"/>
      <c r="B8" s="2"/>
      <c r="J8" s="8" t="s">
        <v>8</v>
      </c>
    </row>
    <row r="9" spans="1:108" x14ac:dyDescent="0.25">
      <c r="A9" s="2"/>
      <c r="B9" s="2"/>
    </row>
    <row r="10" spans="1:108" x14ac:dyDescent="0.25">
      <c r="A10" s="2"/>
      <c r="B10" s="2"/>
    </row>
    <row r="11" spans="1:108" x14ac:dyDescent="0.25">
      <c r="A11" s="2"/>
      <c r="B11" s="2"/>
    </row>
    <row r="12" spans="1:108" ht="20.100000000000001" customHeight="1" x14ac:dyDescent="0.25">
      <c r="A12" s="112" t="s">
        <v>25</v>
      </c>
      <c r="B12" s="113"/>
    </row>
    <row r="13" spans="1:108" ht="20.100000000000001" customHeight="1" x14ac:dyDescent="0.25">
      <c r="A13" s="112" t="s">
        <v>26</v>
      </c>
      <c r="B13" s="113"/>
    </row>
    <row r="14" spans="1:108" ht="20.100000000000001" customHeight="1" x14ac:dyDescent="0.25">
      <c r="A14" s="112" t="s">
        <v>27</v>
      </c>
      <c r="B14" s="113"/>
    </row>
    <row r="15" spans="1:108" ht="20.100000000000001" customHeight="1" x14ac:dyDescent="0.25">
      <c r="A15" s="112" t="s">
        <v>28</v>
      </c>
      <c r="B15" s="113"/>
    </row>
    <row r="16" spans="1:108" x14ac:dyDescent="0.25">
      <c r="A16" s="2"/>
      <c r="B16" s="2"/>
      <c r="E16" s="3"/>
      <c r="F16" s="3"/>
      <c r="G16" s="44"/>
      <c r="H16" s="45">
        <v>1</v>
      </c>
      <c r="I16" s="3">
        <v>2</v>
      </c>
      <c r="J16" s="3">
        <v>3</v>
      </c>
      <c r="K16" s="3">
        <v>4</v>
      </c>
      <c r="L16" s="3">
        <v>5</v>
      </c>
      <c r="M16" s="3">
        <v>6</v>
      </c>
      <c r="N16" s="3">
        <v>7</v>
      </c>
      <c r="O16" s="3">
        <v>8</v>
      </c>
      <c r="P16" s="3">
        <v>9</v>
      </c>
      <c r="Q16" s="3">
        <v>10</v>
      </c>
      <c r="R16" s="3">
        <v>11</v>
      </c>
      <c r="S16" s="3">
        <v>12</v>
      </c>
      <c r="T16" s="3">
        <v>13</v>
      </c>
      <c r="U16" s="3">
        <v>14</v>
      </c>
      <c r="V16" s="3">
        <v>15</v>
      </c>
      <c r="W16" s="3">
        <v>16</v>
      </c>
      <c r="X16" s="3">
        <v>17</v>
      </c>
      <c r="Y16" s="3">
        <v>18</v>
      </c>
      <c r="Z16" s="3">
        <v>19</v>
      </c>
      <c r="AA16" s="3">
        <v>20</v>
      </c>
      <c r="AB16" s="3">
        <v>21</v>
      </c>
      <c r="AC16" s="3">
        <v>22</v>
      </c>
      <c r="AD16" s="3">
        <v>23</v>
      </c>
      <c r="AE16" s="3">
        <v>24</v>
      </c>
      <c r="AF16" s="3">
        <v>25</v>
      </c>
      <c r="AG16" s="3">
        <v>26</v>
      </c>
      <c r="AH16" s="3">
        <v>27</v>
      </c>
      <c r="AI16" s="3">
        <v>28</v>
      </c>
      <c r="AJ16" s="3">
        <v>29</v>
      </c>
      <c r="AK16" s="3">
        <v>30</v>
      </c>
      <c r="AL16" s="3">
        <v>31</v>
      </c>
      <c r="AM16" s="3">
        <v>32</v>
      </c>
      <c r="AN16" s="3">
        <v>33</v>
      </c>
      <c r="AO16" s="3">
        <v>34</v>
      </c>
      <c r="AP16" s="3">
        <v>35</v>
      </c>
      <c r="AQ16" s="3">
        <v>36</v>
      </c>
      <c r="AR16" s="3">
        <v>37</v>
      </c>
      <c r="AS16" s="3">
        <v>38</v>
      </c>
      <c r="AT16" s="3">
        <v>39</v>
      </c>
      <c r="AU16" s="3">
        <v>40</v>
      </c>
      <c r="AV16" s="3">
        <v>41</v>
      </c>
      <c r="AW16" s="3">
        <v>42</v>
      </c>
      <c r="AX16" s="3">
        <v>43</v>
      </c>
      <c r="AY16" s="3">
        <v>44</v>
      </c>
      <c r="AZ16" s="3">
        <v>45</v>
      </c>
      <c r="BA16" s="3">
        <v>46</v>
      </c>
      <c r="BB16" s="3">
        <v>47</v>
      </c>
      <c r="BC16" s="3">
        <v>48</v>
      </c>
      <c r="BD16" s="3">
        <v>49</v>
      </c>
      <c r="BE16" s="3">
        <v>50</v>
      </c>
      <c r="BF16" s="3">
        <v>51</v>
      </c>
      <c r="BG16" s="3">
        <v>52</v>
      </c>
      <c r="BH16" s="3">
        <v>53</v>
      </c>
      <c r="BI16" s="3">
        <v>54</v>
      </c>
      <c r="BJ16" s="3">
        <v>55</v>
      </c>
      <c r="BK16" s="3">
        <v>56</v>
      </c>
      <c r="BL16" s="3">
        <v>57</v>
      </c>
      <c r="BM16" s="3">
        <v>58</v>
      </c>
      <c r="BN16" s="3">
        <v>59</v>
      </c>
      <c r="BO16" s="3">
        <v>60</v>
      </c>
      <c r="BP16" s="3">
        <v>61</v>
      </c>
      <c r="BQ16" s="3">
        <v>62</v>
      </c>
      <c r="BR16" s="3">
        <v>63</v>
      </c>
      <c r="BS16" s="3">
        <v>64</v>
      </c>
      <c r="BT16" s="3">
        <v>65</v>
      </c>
      <c r="BU16" s="3">
        <v>66</v>
      </c>
      <c r="BV16" s="3">
        <v>67</v>
      </c>
      <c r="BW16" s="3">
        <v>68</v>
      </c>
      <c r="BX16" s="3">
        <v>69</v>
      </c>
      <c r="BY16" s="3">
        <v>70</v>
      </c>
      <c r="BZ16" s="3">
        <v>71</v>
      </c>
      <c r="CA16" s="3">
        <v>72</v>
      </c>
      <c r="CB16" s="3">
        <v>73</v>
      </c>
      <c r="CC16" s="3">
        <v>74</v>
      </c>
      <c r="CD16" s="3">
        <v>75</v>
      </c>
      <c r="CE16" s="3">
        <v>76</v>
      </c>
      <c r="CF16" s="3">
        <v>77</v>
      </c>
      <c r="CG16" s="3">
        <v>78</v>
      </c>
      <c r="CH16" s="3">
        <v>79</v>
      </c>
      <c r="CI16" s="3">
        <v>80</v>
      </c>
      <c r="CJ16" s="3">
        <v>81</v>
      </c>
      <c r="CK16" s="3">
        <v>82</v>
      </c>
      <c r="CL16" s="3">
        <v>83</v>
      </c>
      <c r="CM16" s="3">
        <v>84</v>
      </c>
      <c r="CN16" s="3">
        <v>85</v>
      </c>
      <c r="CO16" s="3">
        <v>86</v>
      </c>
      <c r="CP16" s="3">
        <v>87</v>
      </c>
      <c r="CQ16" s="3">
        <v>88</v>
      </c>
      <c r="CR16" s="3">
        <v>89</v>
      </c>
      <c r="CS16" s="3">
        <v>90</v>
      </c>
      <c r="CT16" s="3">
        <v>91</v>
      </c>
      <c r="CU16" s="3">
        <v>92</v>
      </c>
      <c r="CV16" s="3">
        <v>93</v>
      </c>
      <c r="CW16" s="3">
        <v>94</v>
      </c>
      <c r="CX16" s="3">
        <v>95</v>
      </c>
      <c r="CY16" s="3">
        <v>96</v>
      </c>
      <c r="CZ16" s="3">
        <v>97</v>
      </c>
      <c r="DA16" s="3">
        <v>98</v>
      </c>
      <c r="DB16" s="3">
        <v>99</v>
      </c>
      <c r="DC16" s="3">
        <v>100</v>
      </c>
      <c r="DD16" s="46"/>
    </row>
    <row r="17" spans="1:108" ht="19.5" customHeight="1" x14ac:dyDescent="0.25">
      <c r="A17" s="21" t="s">
        <v>11</v>
      </c>
      <c r="B17" s="24" t="s">
        <v>29</v>
      </c>
      <c r="E17" s="3"/>
      <c r="F17" s="47" t="s">
        <v>11</v>
      </c>
      <c r="G17" s="48" t="s">
        <v>30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50"/>
    </row>
    <row r="18" spans="1:108" ht="19.5" customHeight="1" x14ac:dyDescent="0.25">
      <c r="A18" s="19" t="s">
        <v>31</v>
      </c>
      <c r="B18" s="32">
        <f>E18</f>
        <v>0</v>
      </c>
      <c r="C18" s="17"/>
      <c r="D18" s="17"/>
      <c r="E18" s="3">
        <f>DD18</f>
        <v>0</v>
      </c>
      <c r="F18" s="5" t="s">
        <v>32</v>
      </c>
      <c r="G18" s="77">
        <f>'Order Form'!B11</f>
        <v>16</v>
      </c>
      <c r="H18" s="51"/>
      <c r="I18" s="4"/>
      <c r="J18" s="4"/>
      <c r="K18" s="4"/>
      <c r="L18" s="4"/>
      <c r="M18" s="4"/>
      <c r="N18" s="4"/>
      <c r="O18" s="4"/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46">
        <f t="shared" ref="DD18:DD26" si="0">SUM(H18:DC18)</f>
        <v>0</v>
      </c>
    </row>
    <row r="19" spans="1:108" ht="18" customHeight="1" x14ac:dyDescent="0.25">
      <c r="A19" s="19" t="s">
        <v>33</v>
      </c>
      <c r="B19" s="32">
        <f t="shared" ref="B19:B25" si="1">E19</f>
        <v>0</v>
      </c>
      <c r="C19" s="17"/>
      <c r="D19" s="17"/>
      <c r="E19" s="3">
        <f t="shared" ref="E19:E26" si="2">DD19</f>
        <v>0</v>
      </c>
      <c r="F19" s="52" t="s">
        <v>34</v>
      </c>
      <c r="G19" s="77">
        <f>'Order Form'!B12</f>
        <v>20</v>
      </c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5">
        <f t="shared" si="0"/>
        <v>0</v>
      </c>
    </row>
    <row r="20" spans="1:108" ht="18" customHeight="1" x14ac:dyDescent="0.25">
      <c r="A20" s="19" t="s">
        <v>35</v>
      </c>
      <c r="B20" s="32">
        <f t="shared" si="1"/>
        <v>0</v>
      </c>
      <c r="C20" s="17"/>
      <c r="D20" s="17"/>
      <c r="E20" s="3">
        <f t="shared" si="2"/>
        <v>0</v>
      </c>
      <c r="F20" s="5" t="s">
        <v>36</v>
      </c>
      <c r="G20" s="77">
        <f>'Order Form'!B13</f>
        <v>21</v>
      </c>
      <c r="H20" s="56"/>
      <c r="I20" s="4"/>
      <c r="J20" s="4"/>
      <c r="K20" s="4"/>
      <c r="L20" s="4"/>
      <c r="M20" s="4"/>
      <c r="N20" s="4"/>
      <c r="O20" s="4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46">
        <f t="shared" si="0"/>
        <v>0</v>
      </c>
    </row>
    <row r="21" spans="1:108" ht="18" customHeight="1" x14ac:dyDescent="0.25">
      <c r="A21" s="19" t="s">
        <v>37</v>
      </c>
      <c r="B21" s="32">
        <f t="shared" si="1"/>
        <v>0</v>
      </c>
      <c r="C21" s="17"/>
      <c r="D21" s="17"/>
      <c r="E21" s="3">
        <f t="shared" si="2"/>
        <v>0</v>
      </c>
      <c r="F21" s="52" t="s">
        <v>38</v>
      </c>
      <c r="G21" s="77">
        <f>'Order Form'!B14</f>
        <v>20</v>
      </c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5">
        <f t="shared" si="0"/>
        <v>0</v>
      </c>
    </row>
    <row r="22" spans="1:108" ht="18" customHeight="1" x14ac:dyDescent="0.25">
      <c r="A22" s="19" t="s">
        <v>39</v>
      </c>
      <c r="B22" s="32">
        <f t="shared" si="1"/>
        <v>0</v>
      </c>
      <c r="C22" s="17"/>
      <c r="D22" s="17"/>
      <c r="E22" s="3">
        <f t="shared" si="2"/>
        <v>0</v>
      </c>
      <c r="F22" s="5" t="s">
        <v>40</v>
      </c>
      <c r="G22" s="77">
        <f>'Order Form'!B15</f>
        <v>21</v>
      </c>
      <c r="H22" s="56"/>
      <c r="I22" s="4"/>
      <c r="J22" s="4"/>
      <c r="K22" s="4"/>
      <c r="L22" s="5"/>
      <c r="M22" s="4"/>
      <c r="N22" s="4"/>
      <c r="O22" s="4"/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46">
        <f t="shared" si="0"/>
        <v>0</v>
      </c>
    </row>
    <row r="23" spans="1:108" ht="18" customHeight="1" x14ac:dyDescent="0.25">
      <c r="A23" s="19" t="s">
        <v>41</v>
      </c>
      <c r="B23" s="32">
        <f t="shared" si="1"/>
        <v>0</v>
      </c>
      <c r="C23" s="17"/>
      <c r="D23" s="17"/>
      <c r="E23" s="3">
        <f t="shared" si="2"/>
        <v>0</v>
      </c>
      <c r="F23" s="52" t="s">
        <v>42</v>
      </c>
      <c r="G23" s="77">
        <f>'Order Form'!B16</f>
        <v>16</v>
      </c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5">
        <f t="shared" si="0"/>
        <v>0</v>
      </c>
    </row>
    <row r="24" spans="1:108" ht="18" customHeight="1" x14ac:dyDescent="0.25">
      <c r="A24" s="19" t="s">
        <v>43</v>
      </c>
      <c r="B24" s="32">
        <f t="shared" si="1"/>
        <v>0</v>
      </c>
      <c r="C24" s="17"/>
      <c r="D24" s="17"/>
      <c r="E24" s="3">
        <f t="shared" si="2"/>
        <v>0</v>
      </c>
      <c r="F24" s="5" t="s">
        <v>44</v>
      </c>
      <c r="G24" s="77">
        <f>'Order Form'!B17</f>
        <v>16</v>
      </c>
      <c r="H24" s="56"/>
      <c r="I24" s="4"/>
      <c r="J24" s="4"/>
      <c r="K24" s="4"/>
      <c r="L24" s="4"/>
      <c r="M24" s="4"/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46">
        <f t="shared" si="0"/>
        <v>0</v>
      </c>
    </row>
    <row r="25" spans="1:108" ht="18" customHeight="1" x14ac:dyDescent="0.25">
      <c r="A25" s="5" t="s">
        <v>45</v>
      </c>
      <c r="B25" s="32">
        <f t="shared" si="1"/>
        <v>0</v>
      </c>
      <c r="C25" s="17"/>
      <c r="D25" s="17"/>
      <c r="E25" s="3">
        <f t="shared" si="2"/>
        <v>0</v>
      </c>
      <c r="F25" s="52" t="s">
        <v>46</v>
      </c>
      <c r="G25" s="77">
        <f>'Order Form'!B18</f>
        <v>21</v>
      </c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5">
        <f t="shared" si="0"/>
        <v>0</v>
      </c>
    </row>
    <row r="26" spans="1:108" ht="18" customHeight="1" x14ac:dyDescent="0.25">
      <c r="A26" s="5" t="s">
        <v>47</v>
      </c>
      <c r="B26" s="32">
        <f>E26</f>
        <v>0</v>
      </c>
      <c r="C26" s="17"/>
      <c r="D26" s="17"/>
      <c r="E26" s="3">
        <f t="shared" si="2"/>
        <v>0</v>
      </c>
      <c r="F26" s="5" t="s">
        <v>48</v>
      </c>
      <c r="G26" s="77">
        <f>'Order Form'!B19</f>
        <v>21</v>
      </c>
      <c r="H26" s="56"/>
      <c r="I26" s="4"/>
      <c r="J26" s="4"/>
      <c r="K26" s="4"/>
      <c r="L26" s="4"/>
      <c r="M26" s="4"/>
      <c r="N26" s="4"/>
      <c r="O26" s="4"/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46">
        <f t="shared" si="0"/>
        <v>0</v>
      </c>
    </row>
    <row r="27" spans="1:108" ht="18" customHeight="1" x14ac:dyDescent="0.25">
      <c r="A27" s="5" t="s">
        <v>49</v>
      </c>
      <c r="B27" s="32">
        <f>E37</f>
        <v>0</v>
      </c>
      <c r="C27" s="17"/>
      <c r="D27" s="17"/>
      <c r="E27" s="3"/>
      <c r="F27" s="57" t="s">
        <v>17</v>
      </c>
      <c r="G27" s="78"/>
      <c r="H27" s="58"/>
      <c r="I27" s="58"/>
      <c r="J27" s="58"/>
      <c r="K27" s="58"/>
      <c r="L27" s="58"/>
      <c r="M27" s="58"/>
      <c r="N27" s="58"/>
      <c r="O27" s="58"/>
      <c r="P27" s="58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50"/>
    </row>
    <row r="28" spans="1:108" ht="19.5" customHeight="1" x14ac:dyDescent="0.25">
      <c r="A28" s="25" t="s">
        <v>17</v>
      </c>
      <c r="B28" s="26"/>
      <c r="C28" s="17" t="s">
        <v>50</v>
      </c>
      <c r="D28" s="17"/>
      <c r="E28" s="3">
        <f>DD28</f>
        <v>0</v>
      </c>
      <c r="F28" s="59" t="s">
        <v>51</v>
      </c>
      <c r="G28" s="79">
        <f>'Order Form'!B21</f>
        <v>20</v>
      </c>
      <c r="H28" s="60"/>
      <c r="I28" s="53"/>
      <c r="J28" s="53"/>
      <c r="K28" s="53"/>
      <c r="L28" s="53"/>
      <c r="M28" s="53"/>
      <c r="N28" s="53"/>
      <c r="O28" s="53"/>
      <c r="P28" s="53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5">
        <f>SUM(H28:DC28)</f>
        <v>0</v>
      </c>
    </row>
    <row r="29" spans="1:108" ht="18" customHeight="1" x14ac:dyDescent="0.25">
      <c r="A29" s="5" t="s">
        <v>18</v>
      </c>
      <c r="B29" s="32">
        <f>E28</f>
        <v>0</v>
      </c>
      <c r="C29" s="40">
        <f>B29*12</f>
        <v>0</v>
      </c>
      <c r="D29" s="68"/>
      <c r="E29" s="3">
        <f>DD29</f>
        <v>0</v>
      </c>
      <c r="F29" s="13" t="s">
        <v>52</v>
      </c>
      <c r="G29" s="79">
        <f>'Order Form'!B22</f>
        <v>18</v>
      </c>
      <c r="H29" s="56"/>
      <c r="I29" s="4"/>
      <c r="J29" s="4"/>
      <c r="K29" s="4"/>
      <c r="L29" s="4"/>
      <c r="M29" s="4"/>
      <c r="N29" s="4"/>
      <c r="O29" s="4"/>
      <c r="P29" s="4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46">
        <f>SUM(H29:DC29)</f>
        <v>0</v>
      </c>
    </row>
    <row r="30" spans="1:108" ht="18" customHeight="1" x14ac:dyDescent="0.25">
      <c r="A30" s="5" t="s">
        <v>19</v>
      </c>
      <c r="B30" s="32">
        <f>E29</f>
        <v>0</v>
      </c>
      <c r="C30" s="40">
        <f>B30*12</f>
        <v>0</v>
      </c>
      <c r="D30" s="68"/>
      <c r="E30" s="3"/>
      <c r="F30" s="57" t="s">
        <v>20</v>
      </c>
      <c r="G30" s="78"/>
      <c r="H30" s="58"/>
      <c r="I30" s="58"/>
      <c r="J30" s="58"/>
      <c r="K30" s="58"/>
      <c r="L30" s="58"/>
      <c r="M30" s="58"/>
      <c r="N30" s="58"/>
      <c r="O30" s="58"/>
      <c r="P30" s="5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50"/>
    </row>
    <row r="31" spans="1:108" ht="19.5" customHeight="1" x14ac:dyDescent="0.25">
      <c r="A31" s="22" t="s">
        <v>53</v>
      </c>
      <c r="B31" s="24" t="s">
        <v>29</v>
      </c>
      <c r="C31" s="17"/>
      <c r="D31" s="17"/>
      <c r="E31" s="3">
        <f>DD31</f>
        <v>0</v>
      </c>
      <c r="F31" s="5" t="s">
        <v>54</v>
      </c>
      <c r="G31" s="80">
        <f>'Order Form'!B24</f>
        <v>20</v>
      </c>
      <c r="H31" s="56"/>
      <c r="I31" s="4"/>
      <c r="J31" s="4"/>
      <c r="K31" s="4"/>
      <c r="L31" s="4"/>
      <c r="M31" s="4"/>
      <c r="N31" s="4"/>
      <c r="O31" s="4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46">
        <f>SUM(H31:DC31)</f>
        <v>0</v>
      </c>
    </row>
    <row r="32" spans="1:108" ht="19.5" customHeight="1" x14ac:dyDescent="0.25">
      <c r="A32" s="22"/>
      <c r="B32" s="98"/>
      <c r="C32" s="17"/>
      <c r="D32" s="17"/>
      <c r="E32" s="3">
        <f>DD32</f>
        <v>0</v>
      </c>
      <c r="F32" s="13" t="s">
        <v>55</v>
      </c>
      <c r="G32" s="80">
        <f>'Order Form'!B25</f>
        <v>27</v>
      </c>
      <c r="H32" s="56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46"/>
    </row>
    <row r="33" spans="1:108" ht="18" customHeight="1" x14ac:dyDescent="0.25">
      <c r="A33" s="19" t="s">
        <v>56</v>
      </c>
      <c r="B33" s="33">
        <f>E31*4+E33</f>
        <v>0</v>
      </c>
      <c r="C33" s="35"/>
      <c r="D33" s="69"/>
      <c r="E33" s="3">
        <f t="shared" ref="E33:E34" si="3">DD33</f>
        <v>0</v>
      </c>
      <c r="F33" s="59" t="s">
        <v>57</v>
      </c>
      <c r="G33" s="80">
        <f>'Order Form'!B26</f>
        <v>22</v>
      </c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5">
        <f>SUM(H33:DC33)</f>
        <v>0</v>
      </c>
    </row>
    <row r="34" spans="1:108" ht="18" customHeight="1" x14ac:dyDescent="0.25">
      <c r="A34" s="19" t="s">
        <v>58</v>
      </c>
      <c r="B34" s="33">
        <f>E33</f>
        <v>0</v>
      </c>
      <c r="C34" s="35"/>
      <c r="D34" s="69"/>
      <c r="E34" s="3">
        <f t="shared" si="3"/>
        <v>0</v>
      </c>
      <c r="F34" s="13" t="s">
        <v>59</v>
      </c>
      <c r="G34" s="80">
        <f>'Order Form'!B27</f>
        <v>24</v>
      </c>
      <c r="H34" s="56"/>
      <c r="I34" s="4"/>
      <c r="J34" s="4"/>
      <c r="K34" s="4"/>
      <c r="L34" s="4"/>
      <c r="M34" s="4"/>
      <c r="N34" s="4"/>
      <c r="O34" s="4"/>
      <c r="P34" s="4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46">
        <f>SUM(H34:DC34)</f>
        <v>0</v>
      </c>
    </row>
    <row r="35" spans="1:108" ht="18" customHeight="1" x14ac:dyDescent="0.25">
      <c r="A35" s="19" t="s">
        <v>60</v>
      </c>
      <c r="B35" s="33">
        <f>E33</f>
        <v>0</v>
      </c>
      <c r="C35" s="35"/>
      <c r="D35" s="69"/>
      <c r="E35" s="3"/>
      <c r="F35" s="57" t="s">
        <v>21</v>
      </c>
      <c r="G35" s="78"/>
      <c r="H35" s="58"/>
      <c r="I35" s="58"/>
      <c r="J35" s="58"/>
      <c r="K35" s="58"/>
      <c r="L35" s="58"/>
      <c r="M35" s="58"/>
      <c r="N35" s="58"/>
      <c r="O35" s="58"/>
      <c r="P35" s="58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50"/>
    </row>
    <row r="36" spans="1:108" ht="18" customHeight="1" x14ac:dyDescent="0.25">
      <c r="A36" s="19" t="s">
        <v>61</v>
      </c>
      <c r="B36" s="33">
        <f>E33</f>
        <v>0</v>
      </c>
      <c r="C36" s="35"/>
      <c r="D36" s="69"/>
      <c r="E36" s="3">
        <f>DD36</f>
        <v>0</v>
      </c>
      <c r="F36" s="61" t="s">
        <v>62</v>
      </c>
      <c r="G36" s="79">
        <f>'Order Form'!B29</f>
        <v>20</v>
      </c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5">
        <f>SUM(H36:DC36)</f>
        <v>0</v>
      </c>
    </row>
    <row r="37" spans="1:108" ht="18" customHeight="1" x14ac:dyDescent="0.25">
      <c r="A37" s="99" t="s">
        <v>63</v>
      </c>
      <c r="B37" s="33">
        <f>E32*4</f>
        <v>0</v>
      </c>
      <c r="C37" s="35"/>
      <c r="D37" s="69"/>
      <c r="E37" s="3">
        <f>DD37</f>
        <v>0</v>
      </c>
      <c r="F37" s="27" t="s">
        <v>64</v>
      </c>
      <c r="G37" s="80">
        <f>'Order Form'!B30</f>
        <v>22</v>
      </c>
      <c r="H37" s="56"/>
      <c r="I37" s="4"/>
      <c r="J37" s="4"/>
      <c r="K37" s="4"/>
      <c r="L37" s="4"/>
      <c r="M37" s="4"/>
      <c r="N37" s="4"/>
      <c r="O37" s="4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46">
        <f>SUM(H37:DC37)</f>
        <v>0</v>
      </c>
    </row>
    <row r="38" spans="1:108" ht="18" customHeight="1" x14ac:dyDescent="0.25">
      <c r="A38" s="19" t="s">
        <v>65</v>
      </c>
      <c r="B38" s="33">
        <f>E34</f>
        <v>0</v>
      </c>
      <c r="C38" s="35"/>
      <c r="D38" s="69"/>
      <c r="E38" s="3"/>
      <c r="F38" s="62" t="s">
        <v>22</v>
      </c>
      <c r="G38" s="63"/>
      <c r="H38" s="64">
        <f>H18*$G$18+H19*$G$19+H20*$G$20+H21*$G$21+H22*$G$22+H23*$G$23+H24*$G$24+H25*$G$25+H26*$G$26+H28*$G$28+H29*$G$29+H31*$G$31+H32*$G$32+H33*$G$33+H34*$G$34+H36*$G$36+H37*$G$37</f>
        <v>0</v>
      </c>
      <c r="I38" s="64">
        <f t="shared" ref="I38:BT38" si="4">I18*$G$18+I19*$G$19+I20*$G$20+I21*$G$21+I22*$G$22+I23*$G$23+I24*$G$24+I25*$G$25+I26*$G$26+I28*$G$28+I29*$G$29+I31*$G$31+I32*$G$32+I33*$G$33+I34*$G$34+I36*$G$36+I37*$G$37</f>
        <v>0</v>
      </c>
      <c r="J38" s="64">
        <f t="shared" si="4"/>
        <v>0</v>
      </c>
      <c r="K38" s="64">
        <f t="shared" si="4"/>
        <v>0</v>
      </c>
      <c r="L38" s="64">
        <f t="shared" si="4"/>
        <v>0</v>
      </c>
      <c r="M38" s="64">
        <f t="shared" si="4"/>
        <v>0</v>
      </c>
      <c r="N38" s="64">
        <f t="shared" si="4"/>
        <v>0</v>
      </c>
      <c r="O38" s="64">
        <f t="shared" si="4"/>
        <v>0</v>
      </c>
      <c r="P38" s="64">
        <f t="shared" si="4"/>
        <v>0</v>
      </c>
      <c r="Q38" s="64">
        <f t="shared" si="4"/>
        <v>0</v>
      </c>
      <c r="R38" s="64">
        <f t="shared" si="4"/>
        <v>0</v>
      </c>
      <c r="S38" s="64">
        <f t="shared" si="4"/>
        <v>0</v>
      </c>
      <c r="T38" s="64">
        <f t="shared" si="4"/>
        <v>0</v>
      </c>
      <c r="U38" s="64">
        <f t="shared" si="4"/>
        <v>0</v>
      </c>
      <c r="V38" s="64">
        <f t="shared" si="4"/>
        <v>0</v>
      </c>
      <c r="W38" s="64">
        <f t="shared" si="4"/>
        <v>0</v>
      </c>
      <c r="X38" s="64">
        <f t="shared" si="4"/>
        <v>0</v>
      </c>
      <c r="Y38" s="64">
        <f t="shared" si="4"/>
        <v>0</v>
      </c>
      <c r="Z38" s="64">
        <f t="shared" si="4"/>
        <v>0</v>
      </c>
      <c r="AA38" s="64">
        <f t="shared" si="4"/>
        <v>0</v>
      </c>
      <c r="AB38" s="64">
        <f t="shared" si="4"/>
        <v>0</v>
      </c>
      <c r="AC38" s="64">
        <f t="shared" si="4"/>
        <v>0</v>
      </c>
      <c r="AD38" s="64">
        <f t="shared" si="4"/>
        <v>0</v>
      </c>
      <c r="AE38" s="64">
        <f t="shared" si="4"/>
        <v>0</v>
      </c>
      <c r="AF38" s="64">
        <f t="shared" si="4"/>
        <v>0</v>
      </c>
      <c r="AG38" s="64">
        <f t="shared" si="4"/>
        <v>0</v>
      </c>
      <c r="AH38" s="64">
        <f t="shared" si="4"/>
        <v>0</v>
      </c>
      <c r="AI38" s="64">
        <f t="shared" si="4"/>
        <v>0</v>
      </c>
      <c r="AJ38" s="64">
        <f t="shared" si="4"/>
        <v>0</v>
      </c>
      <c r="AK38" s="64">
        <f t="shared" si="4"/>
        <v>0</v>
      </c>
      <c r="AL38" s="64">
        <f t="shared" si="4"/>
        <v>0</v>
      </c>
      <c r="AM38" s="64">
        <f t="shared" si="4"/>
        <v>0</v>
      </c>
      <c r="AN38" s="64">
        <f t="shared" si="4"/>
        <v>0</v>
      </c>
      <c r="AO38" s="64">
        <f t="shared" si="4"/>
        <v>0</v>
      </c>
      <c r="AP38" s="64">
        <f t="shared" si="4"/>
        <v>0</v>
      </c>
      <c r="AQ38" s="64">
        <f t="shared" si="4"/>
        <v>0</v>
      </c>
      <c r="AR38" s="64">
        <f t="shared" si="4"/>
        <v>0</v>
      </c>
      <c r="AS38" s="64">
        <f t="shared" si="4"/>
        <v>0</v>
      </c>
      <c r="AT38" s="64">
        <f t="shared" si="4"/>
        <v>0</v>
      </c>
      <c r="AU38" s="64">
        <f t="shared" si="4"/>
        <v>0</v>
      </c>
      <c r="AV38" s="64">
        <f t="shared" si="4"/>
        <v>0</v>
      </c>
      <c r="AW38" s="64">
        <f t="shared" si="4"/>
        <v>0</v>
      </c>
      <c r="AX38" s="64">
        <f t="shared" si="4"/>
        <v>0</v>
      </c>
      <c r="AY38" s="64">
        <f t="shared" si="4"/>
        <v>0</v>
      </c>
      <c r="AZ38" s="64">
        <f t="shared" si="4"/>
        <v>0</v>
      </c>
      <c r="BA38" s="64">
        <f t="shared" si="4"/>
        <v>0</v>
      </c>
      <c r="BB38" s="64">
        <f t="shared" si="4"/>
        <v>0</v>
      </c>
      <c r="BC38" s="64">
        <f t="shared" si="4"/>
        <v>0</v>
      </c>
      <c r="BD38" s="64">
        <f t="shared" si="4"/>
        <v>0</v>
      </c>
      <c r="BE38" s="64">
        <f t="shared" si="4"/>
        <v>0</v>
      </c>
      <c r="BF38" s="64">
        <f t="shared" si="4"/>
        <v>0</v>
      </c>
      <c r="BG38" s="64">
        <f t="shared" si="4"/>
        <v>0</v>
      </c>
      <c r="BH38" s="64">
        <f t="shared" si="4"/>
        <v>0</v>
      </c>
      <c r="BI38" s="64">
        <f t="shared" si="4"/>
        <v>0</v>
      </c>
      <c r="BJ38" s="64">
        <f t="shared" si="4"/>
        <v>0</v>
      </c>
      <c r="BK38" s="64">
        <f t="shared" si="4"/>
        <v>0</v>
      </c>
      <c r="BL38" s="64">
        <f t="shared" si="4"/>
        <v>0</v>
      </c>
      <c r="BM38" s="64">
        <f t="shared" si="4"/>
        <v>0</v>
      </c>
      <c r="BN38" s="64">
        <f t="shared" si="4"/>
        <v>0</v>
      </c>
      <c r="BO38" s="64">
        <f t="shared" si="4"/>
        <v>0</v>
      </c>
      <c r="BP38" s="64">
        <f t="shared" si="4"/>
        <v>0</v>
      </c>
      <c r="BQ38" s="64">
        <f t="shared" si="4"/>
        <v>0</v>
      </c>
      <c r="BR38" s="64">
        <f t="shared" si="4"/>
        <v>0</v>
      </c>
      <c r="BS38" s="64">
        <f t="shared" si="4"/>
        <v>0</v>
      </c>
      <c r="BT38" s="64">
        <f t="shared" si="4"/>
        <v>0</v>
      </c>
      <c r="BU38" s="64">
        <f t="shared" ref="BU38:DD38" si="5">BU18*$G$18+BU19*$G$19+BU20*$G$20+BU21*$G$21+BU22*$G$22+BU23*$G$23+BU24*$G$24+BU25*$G$25+BU26*$G$26+BU28*$G$28+BU29*$G$29+BU31*$G$31+BU32*$G$32+BU33*$G$33+BU34*$G$34+BU36*$G$36+BU37*$G$37</f>
        <v>0</v>
      </c>
      <c r="BV38" s="64">
        <f t="shared" si="5"/>
        <v>0</v>
      </c>
      <c r="BW38" s="64">
        <f t="shared" si="5"/>
        <v>0</v>
      </c>
      <c r="BX38" s="64">
        <f t="shared" si="5"/>
        <v>0</v>
      </c>
      <c r="BY38" s="64">
        <f t="shared" si="5"/>
        <v>0</v>
      </c>
      <c r="BZ38" s="64">
        <f t="shared" si="5"/>
        <v>0</v>
      </c>
      <c r="CA38" s="64">
        <f t="shared" si="5"/>
        <v>0</v>
      </c>
      <c r="CB38" s="64">
        <f t="shared" si="5"/>
        <v>0</v>
      </c>
      <c r="CC38" s="64">
        <f t="shared" si="5"/>
        <v>0</v>
      </c>
      <c r="CD38" s="64">
        <f t="shared" si="5"/>
        <v>0</v>
      </c>
      <c r="CE38" s="64">
        <f t="shared" si="5"/>
        <v>0</v>
      </c>
      <c r="CF38" s="64">
        <f t="shared" si="5"/>
        <v>0</v>
      </c>
      <c r="CG38" s="64">
        <f t="shared" si="5"/>
        <v>0</v>
      </c>
      <c r="CH38" s="64">
        <f t="shared" si="5"/>
        <v>0</v>
      </c>
      <c r="CI38" s="64">
        <f t="shared" si="5"/>
        <v>0</v>
      </c>
      <c r="CJ38" s="64">
        <f t="shared" si="5"/>
        <v>0</v>
      </c>
      <c r="CK38" s="64">
        <f t="shared" si="5"/>
        <v>0</v>
      </c>
      <c r="CL38" s="64">
        <f t="shared" si="5"/>
        <v>0</v>
      </c>
      <c r="CM38" s="64">
        <f t="shared" si="5"/>
        <v>0</v>
      </c>
      <c r="CN38" s="64">
        <f t="shared" si="5"/>
        <v>0</v>
      </c>
      <c r="CO38" s="64">
        <f t="shared" si="5"/>
        <v>0</v>
      </c>
      <c r="CP38" s="64">
        <f t="shared" si="5"/>
        <v>0</v>
      </c>
      <c r="CQ38" s="64">
        <f t="shared" si="5"/>
        <v>0</v>
      </c>
      <c r="CR38" s="64">
        <f t="shared" si="5"/>
        <v>0</v>
      </c>
      <c r="CS38" s="64">
        <f t="shared" si="5"/>
        <v>0</v>
      </c>
      <c r="CT38" s="64">
        <f t="shared" si="5"/>
        <v>0</v>
      </c>
      <c r="CU38" s="64">
        <f t="shared" si="5"/>
        <v>0</v>
      </c>
      <c r="CV38" s="64">
        <f t="shared" si="5"/>
        <v>0</v>
      </c>
      <c r="CW38" s="64">
        <f t="shared" si="5"/>
        <v>0</v>
      </c>
      <c r="CX38" s="64">
        <f t="shared" si="5"/>
        <v>0</v>
      </c>
      <c r="CY38" s="64">
        <f t="shared" si="5"/>
        <v>0</v>
      </c>
      <c r="CZ38" s="64">
        <f t="shared" si="5"/>
        <v>0</v>
      </c>
      <c r="DA38" s="64">
        <f t="shared" si="5"/>
        <v>0</v>
      </c>
      <c r="DB38" s="64">
        <f t="shared" si="5"/>
        <v>0</v>
      </c>
      <c r="DC38" s="64">
        <f t="shared" si="5"/>
        <v>0</v>
      </c>
      <c r="DD38" s="64">
        <f t="shared" si="5"/>
        <v>0</v>
      </c>
    </row>
    <row r="39" spans="1:108" ht="18" customHeight="1" x14ac:dyDescent="0.25">
      <c r="A39" s="19" t="s">
        <v>66</v>
      </c>
      <c r="B39" s="33">
        <f>E34</f>
        <v>0</v>
      </c>
      <c r="C39" s="35"/>
      <c r="D39" s="69"/>
      <c r="E39" s="3"/>
      <c r="F39" s="65" t="s">
        <v>67</v>
      </c>
      <c r="G39" s="66"/>
      <c r="H39" s="67">
        <f>SUM(H18:H37)</f>
        <v>0</v>
      </c>
      <c r="I39" s="67">
        <f t="shared" ref="I39:BS39" si="6">SUM(I18:I37)</f>
        <v>0</v>
      </c>
      <c r="J39" s="67">
        <f t="shared" si="6"/>
        <v>0</v>
      </c>
      <c r="K39" s="67">
        <f t="shared" si="6"/>
        <v>0</v>
      </c>
      <c r="L39" s="67">
        <f t="shared" si="6"/>
        <v>0</v>
      </c>
      <c r="M39" s="67">
        <f t="shared" si="6"/>
        <v>0</v>
      </c>
      <c r="N39" s="67">
        <f t="shared" si="6"/>
        <v>0</v>
      </c>
      <c r="O39" s="67">
        <f t="shared" si="6"/>
        <v>0</v>
      </c>
      <c r="P39" s="67">
        <f t="shared" si="6"/>
        <v>0</v>
      </c>
      <c r="Q39" s="67">
        <f t="shared" si="6"/>
        <v>0</v>
      </c>
      <c r="R39" s="67">
        <f t="shared" si="6"/>
        <v>0</v>
      </c>
      <c r="S39" s="67">
        <f t="shared" si="6"/>
        <v>0</v>
      </c>
      <c r="T39" s="67">
        <f t="shared" si="6"/>
        <v>0</v>
      </c>
      <c r="U39" s="67">
        <f t="shared" si="6"/>
        <v>0</v>
      </c>
      <c r="V39" s="67">
        <f t="shared" si="6"/>
        <v>0</v>
      </c>
      <c r="W39" s="67">
        <f t="shared" si="6"/>
        <v>0</v>
      </c>
      <c r="X39" s="67">
        <f t="shared" si="6"/>
        <v>0</v>
      </c>
      <c r="Y39" s="67">
        <f t="shared" si="6"/>
        <v>0</v>
      </c>
      <c r="Z39" s="67">
        <f t="shared" si="6"/>
        <v>0</v>
      </c>
      <c r="AA39" s="67">
        <f t="shared" si="6"/>
        <v>0</v>
      </c>
      <c r="AB39" s="67">
        <f t="shared" si="6"/>
        <v>0</v>
      </c>
      <c r="AC39" s="67">
        <f t="shared" si="6"/>
        <v>0</v>
      </c>
      <c r="AD39" s="67">
        <f t="shared" si="6"/>
        <v>0</v>
      </c>
      <c r="AE39" s="67">
        <f t="shared" si="6"/>
        <v>0</v>
      </c>
      <c r="AF39" s="67">
        <f t="shared" si="6"/>
        <v>0</v>
      </c>
      <c r="AG39" s="67">
        <f t="shared" si="6"/>
        <v>0</v>
      </c>
      <c r="AH39" s="67">
        <f t="shared" si="6"/>
        <v>0</v>
      </c>
      <c r="AI39" s="67">
        <f t="shared" si="6"/>
        <v>0</v>
      </c>
      <c r="AJ39" s="67">
        <f t="shared" si="6"/>
        <v>0</v>
      </c>
      <c r="AK39" s="67">
        <f t="shared" si="6"/>
        <v>0</v>
      </c>
      <c r="AL39" s="67">
        <f t="shared" si="6"/>
        <v>0</v>
      </c>
      <c r="AM39" s="67">
        <f t="shared" si="6"/>
        <v>0</v>
      </c>
      <c r="AN39" s="67">
        <f t="shared" si="6"/>
        <v>0</v>
      </c>
      <c r="AO39" s="67">
        <f t="shared" si="6"/>
        <v>0</v>
      </c>
      <c r="AP39" s="67">
        <f t="shared" si="6"/>
        <v>0</v>
      </c>
      <c r="AQ39" s="67">
        <f t="shared" si="6"/>
        <v>0</v>
      </c>
      <c r="AR39" s="67">
        <f t="shared" si="6"/>
        <v>0</v>
      </c>
      <c r="AS39" s="67">
        <f t="shared" si="6"/>
        <v>0</v>
      </c>
      <c r="AT39" s="67">
        <f t="shared" si="6"/>
        <v>0</v>
      </c>
      <c r="AU39" s="67">
        <f t="shared" si="6"/>
        <v>0</v>
      </c>
      <c r="AV39" s="67">
        <f t="shared" si="6"/>
        <v>0</v>
      </c>
      <c r="AW39" s="67">
        <f t="shared" si="6"/>
        <v>0</v>
      </c>
      <c r="AX39" s="67">
        <f t="shared" si="6"/>
        <v>0</v>
      </c>
      <c r="AY39" s="67">
        <f t="shared" si="6"/>
        <v>0</v>
      </c>
      <c r="AZ39" s="67">
        <f t="shared" si="6"/>
        <v>0</v>
      </c>
      <c r="BA39" s="67">
        <f t="shared" si="6"/>
        <v>0</v>
      </c>
      <c r="BB39" s="67">
        <f t="shared" si="6"/>
        <v>0</v>
      </c>
      <c r="BC39" s="67">
        <f t="shared" si="6"/>
        <v>0</v>
      </c>
      <c r="BD39" s="67">
        <f t="shared" si="6"/>
        <v>0</v>
      </c>
      <c r="BE39" s="67">
        <f t="shared" si="6"/>
        <v>0</v>
      </c>
      <c r="BF39" s="67">
        <f t="shared" si="6"/>
        <v>0</v>
      </c>
      <c r="BG39" s="67">
        <f t="shared" si="6"/>
        <v>0</v>
      </c>
      <c r="BH39" s="67">
        <f t="shared" si="6"/>
        <v>0</v>
      </c>
      <c r="BI39" s="67">
        <f t="shared" si="6"/>
        <v>0</v>
      </c>
      <c r="BJ39" s="67">
        <f t="shared" si="6"/>
        <v>0</v>
      </c>
      <c r="BK39" s="67">
        <f t="shared" si="6"/>
        <v>0</v>
      </c>
      <c r="BL39" s="67">
        <f t="shared" si="6"/>
        <v>0</v>
      </c>
      <c r="BM39" s="67">
        <f t="shared" si="6"/>
        <v>0</v>
      </c>
      <c r="BN39" s="67">
        <f t="shared" si="6"/>
        <v>0</v>
      </c>
      <c r="BO39" s="67">
        <f t="shared" si="6"/>
        <v>0</v>
      </c>
      <c r="BP39" s="67">
        <f t="shared" si="6"/>
        <v>0</v>
      </c>
      <c r="BQ39" s="67">
        <f t="shared" si="6"/>
        <v>0</v>
      </c>
      <c r="BR39" s="67">
        <f t="shared" si="6"/>
        <v>0</v>
      </c>
      <c r="BS39" s="67">
        <f t="shared" si="6"/>
        <v>0</v>
      </c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>
        <f t="shared" ref="DD39" si="7">SUM(DD18:DD37)</f>
        <v>0</v>
      </c>
    </row>
    <row r="40" spans="1:108" ht="18" customHeight="1" x14ac:dyDescent="0.25">
      <c r="A40" s="19" t="s">
        <v>68</v>
      </c>
      <c r="B40" s="33">
        <f>E34</f>
        <v>0</v>
      </c>
      <c r="C40" s="35"/>
      <c r="D40" s="69"/>
      <c r="E40" s="3"/>
      <c r="F40" s="3"/>
      <c r="G40" s="3"/>
      <c r="H40" s="4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46"/>
    </row>
    <row r="41" spans="1:108" ht="18" customHeight="1" x14ac:dyDescent="0.25">
      <c r="A41" s="19" t="s">
        <v>69</v>
      </c>
      <c r="B41" s="33">
        <f>E34</f>
        <v>0</v>
      </c>
      <c r="C41" s="36"/>
      <c r="D41" s="70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8"/>
    </row>
    <row r="42" spans="1:108" ht="18" customHeight="1" x14ac:dyDescent="0.25">
      <c r="A42" s="19" t="s">
        <v>70</v>
      </c>
      <c r="B42" s="32">
        <f>E36*4</f>
        <v>0</v>
      </c>
      <c r="C42" s="17"/>
      <c r="D42" s="17"/>
      <c r="K42" s="17"/>
      <c r="L42" s="17"/>
      <c r="M42" s="17"/>
      <c r="N42" s="17"/>
      <c r="O42" s="17"/>
      <c r="P42" s="17"/>
      <c r="X42"/>
      <c r="AE42" s="37"/>
    </row>
    <row r="43" spans="1:108" ht="18" customHeight="1" x14ac:dyDescent="0.25">
      <c r="A43" s="23"/>
      <c r="B43" s="18"/>
      <c r="C43" s="17"/>
      <c r="D43" s="17"/>
      <c r="K43" s="17"/>
      <c r="L43" s="17"/>
      <c r="M43" s="17"/>
      <c r="N43" s="17"/>
      <c r="O43" s="17"/>
      <c r="P43" s="17"/>
      <c r="X43"/>
      <c r="AE43" s="37"/>
    </row>
    <row r="44" spans="1:108" ht="18" customHeight="1" x14ac:dyDescent="0.25">
      <c r="A44" s="41" t="s">
        <v>71</v>
      </c>
      <c r="B44" s="20"/>
      <c r="C44" s="17"/>
      <c r="D44" s="17"/>
      <c r="K44" s="17"/>
      <c r="L44" s="17"/>
      <c r="M44" s="17"/>
      <c r="N44" s="17"/>
      <c r="O44" s="17"/>
      <c r="P44" s="17"/>
      <c r="X44"/>
      <c r="AE44" s="37"/>
    </row>
    <row r="45" spans="1:108" ht="18" customHeight="1" x14ac:dyDescent="0.25">
      <c r="A45" s="42" t="s">
        <v>20</v>
      </c>
      <c r="B45" s="43" t="s">
        <v>72</v>
      </c>
      <c r="C45" s="17"/>
      <c r="D45" s="17"/>
      <c r="K45" s="17"/>
      <c r="L45" s="17"/>
      <c r="M45" s="17"/>
      <c r="N45" s="17"/>
      <c r="O45" s="17"/>
      <c r="P45" s="17"/>
      <c r="X45"/>
      <c r="AE45" s="37"/>
    </row>
    <row r="46" spans="1:108" ht="40.5" customHeight="1" x14ac:dyDescent="0.25">
      <c r="A46" s="76" t="s">
        <v>73</v>
      </c>
      <c r="B46" s="32">
        <f>E31</f>
        <v>0</v>
      </c>
      <c r="C46" s="17"/>
      <c r="D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/>
      <c r="AE46" s="37"/>
    </row>
    <row r="47" spans="1:108" ht="33.75" customHeight="1" x14ac:dyDescent="0.25">
      <c r="A47" s="28" t="s">
        <v>74</v>
      </c>
      <c r="B47" s="32">
        <f>E32</f>
        <v>0</v>
      </c>
      <c r="C47" s="17"/>
      <c r="D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/>
      <c r="AE47" s="37"/>
    </row>
    <row r="48" spans="1:108" ht="40.5" customHeight="1" x14ac:dyDescent="0.25">
      <c r="A48" s="13" t="s">
        <v>75</v>
      </c>
      <c r="B48" s="32">
        <f>E33</f>
        <v>0</v>
      </c>
      <c r="C48" s="17"/>
      <c r="D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/>
      <c r="AE48" s="37"/>
    </row>
    <row r="49" spans="1:31" ht="39.75" x14ac:dyDescent="0.25">
      <c r="A49" s="13" t="s">
        <v>76</v>
      </c>
      <c r="B49" s="32">
        <f>E34</f>
        <v>0</v>
      </c>
      <c r="C49" s="30"/>
      <c r="D49" s="30"/>
      <c r="K49" s="30"/>
      <c r="L49" s="30"/>
      <c r="M49" s="31"/>
      <c r="N49" s="31"/>
      <c r="O49" s="31"/>
      <c r="P49" s="31"/>
      <c r="Q49" s="17"/>
      <c r="R49" s="17"/>
      <c r="S49" s="17"/>
      <c r="T49" s="17"/>
      <c r="U49" s="17"/>
      <c r="V49" s="17"/>
      <c r="W49" s="17"/>
      <c r="X49"/>
      <c r="AE49" s="37"/>
    </row>
    <row r="50" spans="1:31" ht="15.75" x14ac:dyDescent="0.25">
      <c r="A50" s="29" t="s">
        <v>77</v>
      </c>
      <c r="B50" s="32">
        <f>E36</f>
        <v>0</v>
      </c>
      <c r="X50"/>
      <c r="AE50" s="37"/>
    </row>
    <row r="51" spans="1:31" x14ac:dyDescent="0.25">
      <c r="X51"/>
      <c r="AE51" s="39"/>
    </row>
    <row r="52" spans="1:31" x14ac:dyDescent="0.25">
      <c r="A52" s="71" t="s">
        <v>78</v>
      </c>
      <c r="B52" s="72">
        <f>SUM(B46:B50)+SUM(B18:B30)</f>
        <v>0</v>
      </c>
      <c r="M52" s="7"/>
      <c r="X52"/>
      <c r="AE52" s="37"/>
    </row>
    <row r="53" spans="1:31" x14ac:dyDescent="0.25">
      <c r="A53" s="73"/>
      <c r="B53" s="74" t="s">
        <v>79</v>
      </c>
      <c r="M53" s="8"/>
      <c r="X53"/>
      <c r="AE53" s="39"/>
    </row>
    <row r="54" spans="1:31" x14ac:dyDescent="0.25">
      <c r="A54" s="73"/>
      <c r="B54" s="75">
        <f>B52*4</f>
        <v>0</v>
      </c>
      <c r="G54" s="7"/>
    </row>
    <row r="55" spans="1:31" x14ac:dyDescent="0.25">
      <c r="G55" s="8"/>
    </row>
    <row r="56" spans="1:31" x14ac:dyDescent="0.25">
      <c r="G56" s="7"/>
    </row>
    <row r="57" spans="1:31" x14ac:dyDescent="0.25">
      <c r="G57" s="8"/>
    </row>
  </sheetData>
  <mergeCells count="4">
    <mergeCell ref="A12:B12"/>
    <mergeCell ref="A13:B13"/>
    <mergeCell ref="A14:B14"/>
    <mergeCell ref="A15:B15"/>
  </mergeCells>
  <hyperlinks>
    <hyperlink ref="J2" r:id="rId1" xr:uid="{00000000-0004-0000-0100-000000000000}"/>
  </hyperlinks>
  <pageMargins left="0.31496062992125984" right="0.31496062992125984" top="0.35433070866141736" bottom="0.35433070866141736" header="0.31496062992125984" footer="0.31496062992125984"/>
  <pageSetup paperSize="9" scale="92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b803c2-9fb3-4181-b642-bed2ee8c801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26018045B9469944B73616D4E677720C00EA30DB1446681B44B9EA7849F681EDD0" ma:contentTypeVersion="14" ma:contentTypeDescription="A blank Microsoft Word document." ma:contentTypeScope="" ma:versionID="0b990a7816c3ad7673e3204c2c2e4263">
  <xsd:schema xmlns:xsd="http://www.w3.org/2001/XMLSchema" xmlns:xs="http://www.w3.org/2001/XMLSchema" xmlns:p="http://schemas.microsoft.com/office/2006/metadata/properties" xmlns:ns2="deb803c2-9fb3-4181-b642-bed2ee8c801d" targetNamespace="http://schemas.microsoft.com/office/2006/metadata/properties" ma:root="true" ma:fieldsID="4a74face63dfbefdefdafe46557daa2b" ns2:_="">
    <xsd:import namespace="deb803c2-9fb3-4181-b642-bed2ee8c8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803c2-9fb3-4181-b642-bed2ee8c8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893fa31-d1c0-458d-80b8-d3ace1d422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6D122-8317-4D07-AA29-B1995BC0E4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BB2922-803D-488A-983F-D68488AC852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eb803c2-9fb3-4181-b642-bed2ee8c801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1D54FA-3279-4D62-9169-FE8CE1B3F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803c2-9fb3-4181-b642-bed2ee8c8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Production Form</vt:lpstr>
      <vt:lpstr>'Production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Ebony Anderson</cp:lastModifiedBy>
  <cp:revision/>
  <cp:lastPrinted>2023-07-13T02:44:11Z</cp:lastPrinted>
  <dcterms:created xsi:type="dcterms:W3CDTF">2018-08-09T02:45:41Z</dcterms:created>
  <dcterms:modified xsi:type="dcterms:W3CDTF">2023-07-13T02:49:00Z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0x01010026018045B9469944B73616D4E677720C00EA30DB1446681B44B9EA7849F681EDD0</vt:lpwstr>
  </property>
  <property fmtid="{D5CDD505-2E9C-101B-9397-08002B2CF9AE}" pid="3" name="AuthorIds_UIVersion_512">
    <vt:lpwstr>20</vt:lpwstr>
  </property>
  <property fmtid="{D5CDD505-2E9C-101B-9397-08002B2CF9AE}" pid="4" name="MediaServiceImageTags">
    <vt:lpwstr/>
  </property>
</Properties>
</file>